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90" windowWidth="12120" windowHeight="7110" tabRatio="598"/>
  </bookViews>
  <sheets>
    <sheet name="Catalogue 2024" sheetId="1" r:id="rId1"/>
    <sheet name="Commande 2024" sheetId="2" r:id="rId2"/>
  </sheets>
  <definedNames>
    <definedName name="_xlnm._FilterDatabase" localSheetId="0" hidden="1">'Catalogue 2024'!$A$1:$L$19</definedName>
    <definedName name="_xlnm._FilterDatabase" localSheetId="1" hidden="1">'Commande 2024'!$C$1:$C$45</definedName>
    <definedName name="_xlnm.Print_Area" localSheetId="1">'Commande 2024'!$A:$D</definedName>
  </definedNames>
  <calcPr calcId="145621"/>
</workbook>
</file>

<file path=xl/calcChain.xml><?xml version="1.0" encoding="utf-8"?>
<calcChain xmlns="http://schemas.openxmlformats.org/spreadsheetml/2006/main">
  <c r="B36" i="2" l="1"/>
  <c r="A36" i="2"/>
  <c r="B35" i="2"/>
  <c r="A35" i="2"/>
  <c r="B34" i="2"/>
  <c r="A34" i="2"/>
  <c r="B33" i="2"/>
  <c r="A33" i="2"/>
  <c r="B32" i="2"/>
  <c r="A32" i="2"/>
  <c r="B31" i="2"/>
  <c r="A31" i="2"/>
  <c r="B30" i="2"/>
  <c r="A30" i="2"/>
  <c r="B29" i="2"/>
  <c r="A29" i="2"/>
  <c r="B28" i="2"/>
  <c r="A28" i="2"/>
  <c r="B27" i="2"/>
  <c r="A27" i="2"/>
  <c r="B26" i="2"/>
  <c r="A26" i="2"/>
  <c r="B25" i="2"/>
  <c r="A25" i="2"/>
  <c r="B24" i="2"/>
  <c r="A24" i="2"/>
  <c r="B23" i="2"/>
  <c r="A23" i="2"/>
  <c r="B22" i="2"/>
  <c r="A22" i="2"/>
  <c r="B21" i="2"/>
  <c r="A21" i="2"/>
  <c r="B20" i="2"/>
  <c r="A20" i="2"/>
  <c r="B19" i="2"/>
  <c r="A19" i="2"/>
  <c r="B18" i="2"/>
  <c r="A18" i="2"/>
  <c r="B17" i="2"/>
  <c r="A17" i="2"/>
  <c r="B16" i="2"/>
  <c r="A16" i="2"/>
  <c r="B15" i="2"/>
  <c r="A15" i="2"/>
  <c r="B14" i="2"/>
  <c r="A14" i="2"/>
  <c r="B13" i="2"/>
  <c r="A13" i="2"/>
  <c r="B12" i="2"/>
  <c r="A12" i="2"/>
  <c r="B11" i="2"/>
  <c r="A11" i="2"/>
  <c r="B10" i="2"/>
  <c r="A10" i="2"/>
  <c r="G21" i="1" l="1"/>
  <c r="G20" i="1"/>
  <c r="G18" i="1"/>
  <c r="G14" i="1"/>
  <c r="G12" i="1"/>
  <c r="G8" i="1"/>
  <c r="G7" i="1"/>
  <c r="I18" i="1" l="1"/>
  <c r="C25" i="2"/>
  <c r="D25" i="2" s="1"/>
  <c r="I8" i="1"/>
  <c r="C15" i="2"/>
  <c r="D15" i="2" s="1"/>
  <c r="I20" i="1"/>
  <c r="C27" i="2"/>
  <c r="D27" i="2" s="1"/>
  <c r="I21" i="1"/>
  <c r="C28" i="2"/>
  <c r="D28" i="2" s="1"/>
  <c r="I7" i="1"/>
  <c r="C14" i="2"/>
  <c r="D14" i="2" s="1"/>
  <c r="I12" i="1"/>
  <c r="C19" i="2"/>
  <c r="D19" i="2" s="1"/>
  <c r="I14" i="1"/>
  <c r="C21" i="2"/>
  <c r="D21" i="2" s="1"/>
  <c r="G29" i="1"/>
  <c r="G28" i="1"/>
  <c r="G27" i="1"/>
  <c r="C34" i="2" s="1"/>
  <c r="D34" i="2" s="1"/>
  <c r="G26" i="1"/>
  <c r="C33" i="2" s="1"/>
  <c r="D33" i="2" s="1"/>
  <c r="G25" i="1"/>
  <c r="C32" i="2" s="1"/>
  <c r="D32" i="2" s="1"/>
  <c r="G24" i="1"/>
  <c r="C31" i="2" s="1"/>
  <c r="D31" i="2" s="1"/>
  <c r="G23" i="1"/>
  <c r="C30" i="2" s="1"/>
  <c r="D30" i="2" s="1"/>
  <c r="G22" i="1"/>
  <c r="C29" i="2" s="1"/>
  <c r="D29" i="2" s="1"/>
  <c r="G19" i="1"/>
  <c r="C26" i="2" s="1"/>
  <c r="D26" i="2" s="1"/>
  <c r="G17" i="1"/>
  <c r="C24" i="2" s="1"/>
  <c r="D24" i="2" s="1"/>
  <c r="G16" i="1"/>
  <c r="C23" i="2" s="1"/>
  <c r="D23" i="2" s="1"/>
  <c r="G15" i="1"/>
  <c r="C22" i="2" s="1"/>
  <c r="D22" i="2" s="1"/>
  <c r="G13" i="1"/>
  <c r="C20" i="2" s="1"/>
  <c r="D20" i="2" s="1"/>
  <c r="G11" i="1"/>
  <c r="C18" i="2" s="1"/>
  <c r="D18" i="2" s="1"/>
  <c r="G10" i="1"/>
  <c r="C17" i="2" s="1"/>
  <c r="D17" i="2" s="1"/>
  <c r="G9" i="1"/>
  <c r="C16" i="2" s="1"/>
  <c r="D16" i="2" s="1"/>
  <c r="G6" i="1"/>
  <c r="C13" i="2" s="1"/>
  <c r="D13" i="2" s="1"/>
  <c r="G5" i="1"/>
  <c r="C12" i="2" s="1"/>
  <c r="D12" i="2" s="1"/>
  <c r="G4" i="1"/>
  <c r="C11" i="2" s="1"/>
  <c r="D11" i="2" s="1"/>
  <c r="G3" i="1"/>
  <c r="C10" i="2" s="1"/>
  <c r="D10" i="2" s="1"/>
  <c r="G2" i="1"/>
  <c r="I28" i="1" l="1"/>
  <c r="C35" i="2"/>
  <c r="D35" i="2" s="1"/>
  <c r="I29" i="1"/>
  <c r="C36" i="2"/>
  <c r="D36" i="2" s="1"/>
  <c r="I27" i="1"/>
  <c r="I26" i="1"/>
  <c r="I25" i="1"/>
  <c r="I24" i="1"/>
  <c r="I23" i="1"/>
  <c r="I9" i="1" l="1"/>
  <c r="I4" i="1" l="1"/>
  <c r="I2" i="1"/>
  <c r="A9" i="2"/>
  <c r="B9" i="2"/>
  <c r="I3" i="1"/>
  <c r="I6" i="1" l="1"/>
  <c r="C9" i="2"/>
  <c r="D9" i="2" s="1"/>
  <c r="D37" i="2" s="1"/>
  <c r="D40" i="2" s="1"/>
  <c r="I13" i="1"/>
  <c r="I11" i="1"/>
  <c r="I16" i="1"/>
  <c r="I5" i="1"/>
  <c r="I10" i="1"/>
  <c r="I15" i="1"/>
  <c r="I17" i="1"/>
  <c r="I19" i="1"/>
  <c r="I22" i="1"/>
</calcChain>
</file>

<file path=xl/sharedStrings.xml><?xml version="1.0" encoding="utf-8"?>
<sst xmlns="http://schemas.openxmlformats.org/spreadsheetml/2006/main" count="203" uniqueCount="124">
  <si>
    <t>Variété</t>
  </si>
  <si>
    <t>Code NAGC</t>
  </si>
  <si>
    <t>Flor.</t>
  </si>
  <si>
    <t>Hybrideur</t>
  </si>
  <si>
    <t>ann. intro</t>
  </si>
  <si>
    <t>Prix SGQ</t>
  </si>
  <si>
    <t>Nb sacs</t>
  </si>
  <si>
    <t>Mt</t>
  </si>
  <si>
    <t>Qt.</t>
  </si>
  <si>
    <t>M</t>
  </si>
  <si>
    <t>EM</t>
  </si>
  <si>
    <t>LM</t>
  </si>
  <si>
    <t>E</t>
  </si>
  <si>
    <t>Total</t>
  </si>
  <si>
    <t xml:space="preserve">Prénom et nom: </t>
  </si>
  <si>
    <t>Adresse:</t>
  </si>
  <si>
    <t xml:space="preserve"> 2:</t>
  </si>
  <si>
    <t>Téléphone:</t>
  </si>
  <si>
    <t>Nb Sacs</t>
  </si>
  <si>
    <t>VARIETE</t>
  </si>
  <si>
    <t>(    ) Veillez me faire parvenir mes cormus par la poste</t>
  </si>
  <si>
    <t>GRAND TOTAL =</t>
  </si>
  <si>
    <r>
      <t>Joindre votre chèque à l’ordre de la</t>
    </r>
    <r>
      <rPr>
        <sz val="12"/>
        <rFont val="Times New Roman"/>
        <family val="1"/>
      </rPr>
      <t xml:space="preserve"> </t>
    </r>
    <r>
      <rPr>
        <b/>
        <u/>
        <sz val="12"/>
        <rFont val="Times New Roman"/>
        <family val="1"/>
      </rPr>
      <t>Société des Glaïeuls du Québec</t>
    </r>
  </si>
  <si>
    <t>Couleur</t>
  </si>
  <si>
    <t>Blanc</t>
  </si>
  <si>
    <t>Rouge Médium</t>
  </si>
  <si>
    <t>Description</t>
  </si>
  <si>
    <t>VENTE PAR LA POSTE ou INTERNET</t>
  </si>
  <si>
    <t>Envoyez à:</t>
  </si>
  <si>
    <t>Jean-Yves Dolbec</t>
  </si>
  <si>
    <t>427, rg Presqu'île</t>
  </si>
  <si>
    <t>Saint-Damase (Québec)</t>
  </si>
  <si>
    <t>J0H 1J0</t>
  </si>
  <si>
    <t>Hollande</t>
  </si>
  <si>
    <t xml:space="preserve">Je suis: </t>
  </si>
  <si>
    <t>Non Membre</t>
  </si>
  <si>
    <t>Membre</t>
  </si>
  <si>
    <t>Violet Foncé</t>
  </si>
  <si>
    <t>5L+M</t>
  </si>
  <si>
    <t>Hartline</t>
  </si>
  <si>
    <t>Rouge Noir</t>
  </si>
  <si>
    <t>Lavande Médium</t>
  </si>
  <si>
    <t>Madeson</t>
  </si>
  <si>
    <t>Lavande Léger</t>
  </si>
  <si>
    <t>Jaune Médium</t>
  </si>
  <si>
    <t>IMMACULATE HEART</t>
  </si>
  <si>
    <t>SHOWBOUND</t>
  </si>
  <si>
    <t>Peeters</t>
  </si>
  <si>
    <t>Jackson</t>
  </si>
  <si>
    <t>Spécimen de couleur crème blanchâtre avec un rose saumon moyen sur le contour des pétales à rebords très ondulés et une infusion jaunâtre dans la gorge.  Plants de 1 m 65 avec une très bonne  disposition des fleurons sur des tiges de 70 cm de longueur.</t>
  </si>
  <si>
    <t>Frais de Poste $20.00 +</t>
  </si>
  <si>
    <t>ADRÉNALINE</t>
  </si>
  <si>
    <t>AKBAR</t>
  </si>
  <si>
    <t>BLACK SABBATH</t>
  </si>
  <si>
    <t>BLUE BAY</t>
  </si>
  <si>
    <t>BRITANIA</t>
  </si>
  <si>
    <t>CREAMY YELLOW</t>
  </si>
  <si>
    <t>CROWN JEWEL</t>
  </si>
  <si>
    <t>EARLY SUNSHINE</t>
  </si>
  <si>
    <t>FIORENTINA</t>
  </si>
  <si>
    <t>HURON FOX</t>
  </si>
  <si>
    <t>IVORY QUEEN</t>
  </si>
  <si>
    <t>MILKA</t>
  </si>
  <si>
    <t>ROSE MIST</t>
  </si>
  <si>
    <t>SOFT TOUCH</t>
  </si>
  <si>
    <t>TAMMY MARIA</t>
  </si>
  <si>
    <t>TW36502</t>
  </si>
  <si>
    <t>VIOLET KING</t>
  </si>
  <si>
    <t>YES</t>
  </si>
  <si>
    <t>ZAMORA</t>
  </si>
  <si>
    <t>Vaclavik</t>
  </si>
  <si>
    <t>Konicek</t>
  </si>
  <si>
    <t xml:space="preserve">Grube </t>
  </si>
  <si>
    <t>Frederick</t>
  </si>
  <si>
    <t>Grube</t>
  </si>
  <si>
    <t>Saran</t>
  </si>
  <si>
    <t>Nagel</t>
  </si>
  <si>
    <t>Glaïeul de couleur rose pâle avec des éclaboussures de ton  rose foncé sur le labelle, harmonisé par une fine tache rouge au centre.  Fleurons à rebords modérément ondulés.  Tige florale de 75 cm de longueur sur plant de 1 m 50.</t>
  </si>
  <si>
    <t xml:space="preserve">Glaïeul de couleur bleu argenté.  Placement formel des fleurons avec plants de 1m 50 et tiges florales de 60 cm. </t>
  </si>
  <si>
    <t xml:space="preserve">Fleur d’un superbe rouge bourgogne.  Épi floral de 28-30 po portant 24 fleurons légèrement ondulés de 5 po chacun. Variété qui présente un grand potentiel. </t>
  </si>
  <si>
    <t xml:space="preserve">Fleur de couleur rouge moyen avec une tache rose au centre.  Bon placement des fleurons avec plants de 1m 30 et tiges florales de 55 cm. </t>
  </si>
  <si>
    <t>Glaïeul de couleur jaune clair avec une gorge légèrement plus foncée.  Plans très droit de 1 m 50 de haut avec tiges florales de 55 cm.  Un des premiers à fleurir.  Excellente santé et facile à propager.</t>
  </si>
  <si>
    <t>Glaïeul blanc immaculé avec labelle de couleur fuschia.   Hauteur de 1 m 25 à 1 m 50 avec une très bonne  disposition des fleurons à rebords modérément ondulés.  Tiges florales de 70 cm à 75 cm de longueur.</t>
  </si>
  <si>
    <t>Glaïeul miniature de couleur rouge foncé.  Très bonne disposition des fleurons avec tiges florales de 65 cm.  Robuste et prolifique.</t>
  </si>
  <si>
    <t>Glaïeul de pastel lavande à fleurons légèrement ondulés.  Longue tige de 70 cm avec plants de 1 m 40.</t>
  </si>
  <si>
    <t>Fleur rose moyen. Fleur coupée des plus surprenantes.</t>
  </si>
  <si>
    <t>Glaïeul de couleur jaune moyen avec une gorge jaune ébouriffée. Placement formel des fleurons à rebords modérément ondulés.  Tige de 65 cm et plus avec plants de 1 m.</t>
  </si>
  <si>
    <t>Fleur de couleur lavande-rose très pâle avec des éclaboussures de ton  rose-lavande foncé surtout sur le contour des pétales, le tout harmonisé par une fine ligne blanche sur le contour de la fleur.   Tige florale de 75 cm de longueur.</t>
  </si>
  <si>
    <t>Glaïeul de couleur violet foncé correspondant à un bleu pour plusieurs.  Plants très droit de 1 m 30 à 1 m 50.</t>
  </si>
  <si>
    <t>Glaïeul de couleur lavande violet tirant sur le rose.  Plants droits de 1 m 30 à 1 m 50 à fleurons modérément ondulés.  Spectaculaire.</t>
  </si>
  <si>
    <t>Glaïeul miniature de couleu blanc immaculé.  Placement formel des fleurons épais et fortement ondulés avec tige florale de 55 cm et plants de 1m.</t>
  </si>
  <si>
    <t>Mélange de trois tons différents; rose lavande pâle dans la partie supérieure et moyenne des pétales devenant plus blanchâtre dans son centre et un rose fuchsia foncé dans le centre de la gorge.  Tige florale de 75 cm et hauteur des plants de 1 m 50.  Très bonne disposition des fleurons à rebords légèrement ondulés.  Bonnes qualités pour en faire un glaïeul d’exposition.</t>
  </si>
  <si>
    <t>Rose Léger</t>
  </si>
  <si>
    <t>Rouge Foncé</t>
  </si>
  <si>
    <t>Rose Médium</t>
  </si>
  <si>
    <t>Violet Léger</t>
  </si>
  <si>
    <t>Crème</t>
  </si>
  <si>
    <t>Jaune Léger</t>
  </si>
  <si>
    <t>Rosé Pâle</t>
  </si>
  <si>
    <t>Saumon Léger</t>
  </si>
  <si>
    <r>
      <t xml:space="preserve">Glaïeul de couleur rouge avec veinures et marbrures blanches sur des fleurons modérément ondulés.  Placement formel des fleurons avec plants de 1m 60 et tiges florales de 65 cm. 
</t>
    </r>
    <r>
      <rPr>
        <b/>
        <sz val="10"/>
        <rFont val="Times New Roman"/>
        <family val="1"/>
      </rPr>
      <t>Limite de 2 sacs par commande.</t>
    </r>
  </si>
  <si>
    <r>
      <t xml:space="preserve">Glaïeul de couleur rouge noir  sur des pétales épais et très ondulés. 
</t>
    </r>
    <r>
      <rPr>
        <b/>
        <sz val="10"/>
        <rFont val="Times New Roman"/>
        <family val="1"/>
      </rPr>
      <t>Limite de 2 sacs par commande.</t>
    </r>
  </si>
  <si>
    <r>
      <t xml:space="preserve">Glaïeul miniature de couleur crème pure avec gorge de couleur jaune vif.  Placement formel des fleurons à rebords modérément ondulés avec plants de 1m 60 et tiges florales de 65 cm. 
</t>
    </r>
    <r>
      <rPr>
        <b/>
        <sz val="10"/>
        <rFont val="Times New Roman"/>
        <family val="1"/>
      </rPr>
      <t>Limite de 2 sacs par commande.</t>
    </r>
  </si>
  <si>
    <r>
      <t xml:space="preserve">Superbe glaïeul de couleur blanc ivoire.  Placement formel des fleurons à rebords modérément ondulés avec une bonne consistance.  Longue tige de 70 cm et plus avec plants de 1 m 70.
</t>
    </r>
    <r>
      <rPr>
        <b/>
        <sz val="10"/>
        <rFont val="Times New Roman"/>
        <family val="1"/>
      </rPr>
      <t>Limite de 2 sacs par commande.</t>
    </r>
  </si>
  <si>
    <r>
      <t xml:space="preserve">Spécimen à grande fleurs de 5 pouces de ton lavande foncé sur le contour devenant lavande plus pâle vers le centre et un large ton de vert jaunâtre dans la gorge et le labelle.  Fleur à rebords légèrement ondulés.  Hauteur des plants est de 1 m 70 avec des hampes florales de 85 à 90 cm avec un placement des fleurons formel.  Excellent sujet d’exposition.
</t>
    </r>
    <r>
      <rPr>
        <b/>
        <sz val="10"/>
        <rFont val="Times New Roman"/>
        <family val="1"/>
      </rPr>
      <t>Limite de 2 sacs par commande.</t>
    </r>
  </si>
  <si>
    <r>
      <t xml:space="preserve">Carte de membre par internet ($15.00) </t>
    </r>
    <r>
      <rPr>
        <sz val="10"/>
        <rFont val="Times New Roman"/>
        <family val="1"/>
      </rPr>
      <t xml:space="preserve"> ou </t>
    </r>
    <r>
      <rPr>
        <b/>
        <sz val="10"/>
        <rFont val="Times New Roman"/>
        <family val="1"/>
      </rPr>
      <t>par la poste ($20.00) +</t>
    </r>
  </si>
  <si>
    <t>CARELESS</t>
  </si>
  <si>
    <t>Glaïeul de couleur saumon avce centre et labelle blanc avec une teinte jaunâtre à pétales légèrement ondulé.  Plants de 125 cm à 150 cm.</t>
  </si>
  <si>
    <t>CHARISMA</t>
  </si>
  <si>
    <t>Glaïeul de couleur jaune doré à rebords élégamment ondulés.  Hauteur des plants de 140 cm.</t>
  </si>
  <si>
    <t>ESSENTIAL</t>
  </si>
  <si>
    <t>Glaïeul blanc immaculé.  Hampes florales de 120 cm.</t>
  </si>
  <si>
    <t>GUINEA</t>
  </si>
  <si>
    <t>Glaïeul de couleur saumon pâle strié de crème et bordé de violet.  Hauteur des plants de 120 cm.</t>
  </si>
  <si>
    <t>LOUISE</t>
  </si>
  <si>
    <t>Fleur de couleur rose moyen avec une teint de rouge dans son centre.  Plants de 120 cm de haut.</t>
  </si>
  <si>
    <t>ORLEANS</t>
  </si>
  <si>
    <t>Holland</t>
  </si>
  <si>
    <t xml:space="preserve"> XX</t>
  </si>
  <si>
    <t>Fleur lavande pâle. La hampe florale mesure 30 po et porte un épi muni de 22 fleurons. Le feuillage est retombant et ajoute un intérêt particulier à l’aménagement du jardin.</t>
  </si>
  <si>
    <t>PRINCESS MARGARET ROSE</t>
  </si>
  <si>
    <t>Glaïeul à fleurs chamarrées, aux pétales jaunes à bords rouges et cœur rose saumon.  Le bord des pétales est bien ondulé.  Tiges solides de 120 cm.</t>
  </si>
  <si>
    <t>Saumon Médium</t>
  </si>
  <si>
    <t>Jaune Foncé</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</si>
</sst>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quot;$&quot;_-;_-* #,##0.00\ &quot;$&quot;\-;_-* &quot;-&quot;??\ &quot;$&quot;_-;_-@_-"/>
    <numFmt numFmtId="165" formatCode="#,##0.00\ &quot;$&quot;"/>
  </numFmts>
  <fonts count="10" x14ac:knownFonts="1">
    <font>
      <sz val="10"/>
      <name val="Arial"/>
    </font>
    <font>
      <sz val="12"/>
      <name val="Times New Roman"/>
      <family val="1"/>
    </font>
    <font>
      <b/>
      <sz val="12"/>
      <name val="Times New Roman"/>
      <family val="1"/>
    </font>
    <font>
      <b/>
      <sz val="10"/>
      <name val="Times New Roman"/>
      <family val="1"/>
    </font>
    <font>
      <b/>
      <u/>
      <sz val="12"/>
      <name val="Times New Roman"/>
      <family val="1"/>
    </font>
    <font>
      <b/>
      <sz val="10"/>
      <name val="Arial"/>
      <family val="2"/>
    </font>
    <font>
      <b/>
      <sz val="10"/>
      <name val="Arial"/>
      <family val="2"/>
    </font>
    <font>
      <b/>
      <u/>
      <sz val="10"/>
      <name val="Arial"/>
      <family val="2"/>
    </font>
    <font>
      <sz val="10"/>
      <name val="Times New Roman"/>
      <family val="1"/>
    </font>
    <font>
      <sz val="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49">
    <xf numFmtId="0" fontId="0" fillId="0" borderId="0" xfId="0"/>
    <xf numFmtId="0" fontId="3" fillId="0" borderId="0" xfId="0" applyFont="1"/>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0" borderId="0" xfId="0" applyBorder="1" applyAlignment="1"/>
    <xf numFmtId="0" fontId="3" fillId="0" borderId="0" xfId="0" applyFont="1" applyBorder="1" applyAlignment="1"/>
    <xf numFmtId="164" fontId="3" fillId="0" borderId="0" xfId="0" applyNumberFormat="1" applyFont="1" applyFill="1" applyBorder="1" applyAlignment="1">
      <alignment horizontal="center" vertical="top"/>
    </xf>
    <xf numFmtId="164" fontId="2" fillId="0" borderId="0" xfId="0" applyNumberFormat="1" applyFont="1" applyBorder="1" applyAlignment="1">
      <alignment horizontal="center" wrapText="1"/>
    </xf>
    <xf numFmtId="164" fontId="0" fillId="0" borderId="0" xfId="0" applyNumberFormat="1" applyBorder="1" applyAlignment="1"/>
    <xf numFmtId="164" fontId="3" fillId="0" borderId="0" xfId="0" applyNumberFormat="1" applyFont="1" applyBorder="1" applyAlignment="1">
      <alignment horizontal="center" vertical="top" wrapText="1"/>
    </xf>
    <xf numFmtId="164" fontId="3" fillId="0" borderId="0" xfId="0" applyNumberFormat="1" applyFont="1" applyFill="1" applyBorder="1" applyAlignment="1">
      <alignment horizontal="center" vertical="top" wrapText="1"/>
    </xf>
    <xf numFmtId="0" fontId="5" fillId="0" borderId="0" xfId="0" applyFont="1" applyBorder="1" applyAlignment="1"/>
    <xf numFmtId="164" fontId="5" fillId="0" borderId="0" xfId="0" applyNumberFormat="1" applyFont="1" applyBorder="1" applyAlignment="1"/>
    <xf numFmtId="164" fontId="3" fillId="0" borderId="0" xfId="0" applyNumberFormat="1" applyFont="1" applyBorder="1" applyAlignment="1">
      <alignment horizontal="center" wrapText="1"/>
    </xf>
    <xf numFmtId="0" fontId="6" fillId="0" borderId="0" xfId="0" applyFont="1" applyBorder="1" applyAlignment="1"/>
    <xf numFmtId="0" fontId="3" fillId="0" borderId="0" xfId="0" applyFont="1" applyBorder="1" applyAlignment="1">
      <alignment wrapText="1"/>
    </xf>
    <xf numFmtId="0" fontId="3" fillId="0" borderId="0" xfId="0" applyNumberFormat="1" applyFont="1" applyBorder="1" applyAlignment="1">
      <alignment horizontal="center" vertical="top" wrapText="1"/>
    </xf>
    <xf numFmtId="0" fontId="0" fillId="0" borderId="0" xfId="0" applyNumberFormat="1" applyBorder="1" applyAlignment="1">
      <alignment horizontal="center"/>
    </xf>
    <xf numFmtId="0" fontId="3" fillId="0" borderId="0" xfId="0" applyNumberFormat="1" applyFont="1" applyFill="1" applyBorder="1" applyAlignment="1">
      <alignment horizontal="center" vertical="top" wrapText="1"/>
    </xf>
    <xf numFmtId="1" fontId="0" fillId="0" borderId="0" xfId="0" applyNumberFormat="1" applyBorder="1" applyAlignment="1">
      <alignment horizontal="center"/>
    </xf>
    <xf numFmtId="0" fontId="0" fillId="0" borderId="0" xfId="0" applyAlignment="1"/>
    <xf numFmtId="0" fontId="0" fillId="0" borderId="0" xfId="0" applyAlignment="1">
      <alignment horizontal="centerContinuous"/>
    </xf>
    <xf numFmtId="0" fontId="0" fillId="0" borderId="0" xfId="0" applyNumberFormat="1" applyBorder="1" applyAlignment="1">
      <alignment horizontal="right"/>
    </xf>
    <xf numFmtId="0" fontId="7" fillId="0" borderId="0" xfId="0" applyFont="1" applyBorder="1" applyAlignment="1">
      <alignment horizontal="centerContinuous"/>
    </xf>
    <xf numFmtId="0" fontId="7" fillId="0" borderId="0" xfId="0" applyFont="1" applyAlignment="1">
      <alignment horizontal="centerContinuous"/>
    </xf>
    <xf numFmtId="0" fontId="3" fillId="0" borderId="0" xfId="0" applyFont="1" applyFill="1" applyBorder="1" applyAlignment="1">
      <alignment horizontal="right"/>
    </xf>
    <xf numFmtId="0" fontId="5" fillId="0" borderId="0" xfId="0" applyFont="1" applyBorder="1" applyAlignment="1">
      <alignment horizontal="right"/>
    </xf>
    <xf numFmtId="0" fontId="2" fillId="0" borderId="0" xfId="0" applyFont="1" applyAlignment="1">
      <alignment horizontal="centerContinuous"/>
    </xf>
    <xf numFmtId="0" fontId="1" fillId="0" borderId="0" xfId="0" applyFont="1" applyAlignment="1"/>
    <xf numFmtId="20" fontId="0" fillId="0" borderId="0" xfId="0" applyNumberFormat="1" applyBorder="1" applyAlignment="1">
      <alignment horizontal="right"/>
    </xf>
    <xf numFmtId="0" fontId="1" fillId="0" borderId="0" xfId="0" quotePrefix="1" applyFont="1" applyAlignment="1">
      <alignment horizontal="left"/>
    </xf>
    <xf numFmtId="0" fontId="3" fillId="0" borderId="0" xfId="0" quotePrefix="1" applyFont="1" applyBorder="1" applyAlignment="1">
      <alignment horizontal="center" vertical="top" wrapText="1"/>
    </xf>
    <xf numFmtId="165" fontId="3" fillId="0" borderId="0" xfId="0" applyNumberFormat="1" applyFont="1" applyFill="1" applyBorder="1" applyAlignment="1">
      <alignment horizontal="center" vertical="top" wrapText="1"/>
    </xf>
    <xf numFmtId="0" fontId="5" fillId="0" borderId="0" xfId="0" quotePrefix="1" applyFont="1" applyAlignment="1">
      <alignment horizontal="right"/>
    </xf>
    <xf numFmtId="0" fontId="3" fillId="0" borderId="0" xfId="0" quotePrefix="1" applyFont="1" applyAlignment="1">
      <alignment horizontal="left"/>
    </xf>
    <xf numFmtId="165" fontId="0" fillId="0" borderId="0" xfId="0" applyNumberFormat="1" applyAlignment="1">
      <alignment horizontal="center"/>
    </xf>
    <xf numFmtId="0" fontId="0" fillId="0" borderId="0" xfId="0" applyBorder="1" applyAlignment="1">
      <alignment wrapText="1"/>
    </xf>
    <xf numFmtId="0" fontId="3" fillId="0" borderId="0" xfId="0" applyFont="1" applyBorder="1" applyAlignment="1">
      <alignment horizontal="center" wrapText="1"/>
    </xf>
    <xf numFmtId="0" fontId="5" fillId="0" borderId="0" xfId="0" applyFont="1" applyBorder="1" applyAlignment="1">
      <alignment horizontal="center"/>
    </xf>
    <xf numFmtId="0" fontId="9" fillId="0" borderId="0" xfId="0" applyFont="1"/>
    <xf numFmtId="0" fontId="8" fillId="0" borderId="0" xfId="0" applyFont="1" applyBorder="1" applyAlignment="1">
      <alignment horizontal="justify" vertical="top" wrapText="1"/>
    </xf>
    <xf numFmtId="165" fontId="5" fillId="0" borderId="0" xfId="0" applyNumberFormat="1" applyFont="1" applyAlignment="1">
      <alignment horizontal="center"/>
    </xf>
    <xf numFmtId="0" fontId="5" fillId="0" borderId="0" xfId="0" applyNumberFormat="1" applyFont="1" applyAlignment="1">
      <alignment horizontal="center"/>
    </xf>
    <xf numFmtId="0" fontId="3" fillId="0" borderId="0" xfId="0" quotePrefix="1" applyFont="1" applyBorder="1" applyAlignment="1">
      <alignment horizontal="left"/>
    </xf>
    <xf numFmtId="0" fontId="8" fillId="0" borderId="0" xfId="0" applyFont="1" applyBorder="1" applyAlignment="1">
      <alignment vertical="top" wrapText="1"/>
    </xf>
    <xf numFmtId="0" fontId="8" fillId="0" borderId="0" xfId="0" applyFont="1" applyBorder="1" applyAlignment="1">
      <alignment horizontal="center"/>
    </xf>
    <xf numFmtId="0" fontId="8" fillId="0" borderId="0" xfId="0" applyFont="1" applyBorder="1" applyAlignment="1"/>
    <xf numFmtId="0" fontId="8" fillId="0" borderId="0" xfId="0" applyFont="1" applyFill="1" applyBorder="1" applyAlignment="1">
      <alignment horizontal="justify" vertical="top" wrapText="1"/>
    </xf>
    <xf numFmtId="0" fontId="5" fillId="0" borderId="0" xfId="0" applyFont="1" applyFill="1" applyBorder="1" applyAlignment="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L29"/>
  <sheetViews>
    <sheetView tabSelected="1" workbookViewId="0">
      <pane xSplit="1" ySplit="1" topLeftCell="B2" activePane="bottomRight" state="frozen"/>
      <selection pane="topRight" activeCell="B1" sqref="B1"/>
      <selection pane="bottomLeft" activeCell="A2" sqref="A2"/>
      <selection pane="bottomRight" activeCell="I33" sqref="I33"/>
    </sheetView>
  </sheetViews>
  <sheetFormatPr baseColWidth="10" defaultRowHeight="12.75" x14ac:dyDescent="0.2"/>
  <cols>
    <col min="1" max="1" width="26" style="14" bestFit="1" customWidth="1"/>
    <col min="2" max="2" width="6.140625" style="38" customWidth="1"/>
    <col min="3" max="3" width="4.7109375" style="38" customWidth="1"/>
    <col min="4" max="4" width="14.28515625" style="4" bestFit="1" customWidth="1"/>
    <col min="5" max="5" width="4.85546875" style="4" customWidth="1"/>
    <col min="6" max="6" width="61" style="36" customWidth="1"/>
    <col min="7" max="7" width="8.42578125" style="35" customWidth="1"/>
    <col min="8" max="8" width="7.140625" style="42" customWidth="1"/>
    <col min="9" max="9" width="9.28515625" style="8" bestFit="1" customWidth="1"/>
    <col min="10" max="10" width="5.7109375" style="14" customWidth="1"/>
    <col min="11" max="11" width="15.5703125" style="4" bestFit="1" customWidth="1"/>
    <col min="13" max="16384" width="11.42578125" style="4"/>
  </cols>
  <sheetData>
    <row r="1" spans="1:11" ht="25.5" x14ac:dyDescent="0.2">
      <c r="A1" s="2" t="s">
        <v>0</v>
      </c>
      <c r="B1" s="37" t="s">
        <v>1</v>
      </c>
      <c r="C1" s="2" t="s">
        <v>2</v>
      </c>
      <c r="D1" s="2" t="s">
        <v>3</v>
      </c>
      <c r="E1" s="3" t="s">
        <v>4</v>
      </c>
      <c r="F1" s="31" t="s">
        <v>26</v>
      </c>
      <c r="G1" s="32" t="s">
        <v>5</v>
      </c>
      <c r="H1" s="18" t="s">
        <v>6</v>
      </c>
      <c r="I1" s="10" t="s">
        <v>7</v>
      </c>
      <c r="J1" s="9" t="s">
        <v>8</v>
      </c>
      <c r="K1" s="9" t="s">
        <v>23</v>
      </c>
    </row>
    <row r="2" spans="1:11" ht="38.25" x14ac:dyDescent="0.2">
      <c r="A2" s="43" t="s">
        <v>51</v>
      </c>
      <c r="B2" s="45">
        <v>463</v>
      </c>
      <c r="C2" s="45" t="s">
        <v>11</v>
      </c>
      <c r="D2" s="46" t="s">
        <v>33</v>
      </c>
      <c r="E2" s="46">
        <v>2023</v>
      </c>
      <c r="F2" s="44" t="s">
        <v>77</v>
      </c>
      <c r="G2" s="41">
        <f>IF('Commande 2024'!$B$6="Membre",2.5,3.5)</f>
        <v>3.5</v>
      </c>
      <c r="I2" s="13">
        <f t="shared" ref="I2:I29" si="0">H2*G2</f>
        <v>0</v>
      </c>
      <c r="J2" s="15" t="s">
        <v>38</v>
      </c>
      <c r="K2" s="11" t="s">
        <v>92</v>
      </c>
    </row>
    <row r="3" spans="1:11" ht="63.75" x14ac:dyDescent="0.2">
      <c r="A3" s="43" t="s">
        <v>52</v>
      </c>
      <c r="B3" s="45">
        <v>457</v>
      </c>
      <c r="C3" s="45" t="s">
        <v>11</v>
      </c>
      <c r="D3" s="46" t="s">
        <v>70</v>
      </c>
      <c r="E3" s="46">
        <v>2005</v>
      </c>
      <c r="F3" s="40" t="s">
        <v>100</v>
      </c>
      <c r="G3" s="41">
        <f>IF('Commande 2024'!$B$6="Membre",2.5,3.5)</f>
        <v>3.5</v>
      </c>
      <c r="I3" s="13">
        <f t="shared" si="0"/>
        <v>0</v>
      </c>
      <c r="J3" s="15" t="s">
        <v>38</v>
      </c>
      <c r="K3" s="11" t="s">
        <v>93</v>
      </c>
    </row>
    <row r="4" spans="1:11" ht="38.25" x14ac:dyDescent="0.2">
      <c r="A4" s="43" t="s">
        <v>53</v>
      </c>
      <c r="B4" s="45">
        <v>458</v>
      </c>
      <c r="C4" s="45" t="s">
        <v>11</v>
      </c>
      <c r="D4" s="46" t="s">
        <v>71</v>
      </c>
      <c r="E4" s="46">
        <v>1999</v>
      </c>
      <c r="F4" s="44" t="s">
        <v>101</v>
      </c>
      <c r="G4" s="41">
        <f>IF('Commande 2024'!$B$6="Membre",2.5,3.5)</f>
        <v>3.5</v>
      </c>
      <c r="I4" s="13">
        <f t="shared" si="0"/>
        <v>0</v>
      </c>
      <c r="J4" s="15" t="s">
        <v>38</v>
      </c>
      <c r="K4" s="11" t="s">
        <v>40</v>
      </c>
    </row>
    <row r="5" spans="1:11" ht="25.5" x14ac:dyDescent="0.2">
      <c r="A5" s="43" t="s">
        <v>54</v>
      </c>
      <c r="B5" s="45">
        <v>483</v>
      </c>
      <c r="C5" s="45" t="s">
        <v>10</v>
      </c>
      <c r="D5" s="46" t="s">
        <v>47</v>
      </c>
      <c r="E5" s="46">
        <v>2010</v>
      </c>
      <c r="F5" s="40" t="s">
        <v>78</v>
      </c>
      <c r="G5" s="41">
        <f>IF('Commande 2024'!$B$6="Membre",2.5,3.5)</f>
        <v>3.5</v>
      </c>
      <c r="I5" s="13">
        <f t="shared" si="0"/>
        <v>0</v>
      </c>
      <c r="J5" s="15" t="s">
        <v>38</v>
      </c>
      <c r="K5" s="11" t="s">
        <v>95</v>
      </c>
    </row>
    <row r="6" spans="1:11" ht="38.25" x14ac:dyDescent="0.2">
      <c r="A6" s="43" t="s">
        <v>55</v>
      </c>
      <c r="B6" s="45">
        <v>456</v>
      </c>
      <c r="C6" s="45" t="s">
        <v>9</v>
      </c>
      <c r="D6" s="46" t="s">
        <v>72</v>
      </c>
      <c r="E6" s="46">
        <v>1996</v>
      </c>
      <c r="F6" s="44" t="s">
        <v>79</v>
      </c>
      <c r="G6" s="41">
        <f>IF('Commande 2024'!$B$6="Membre",2.5,3.5)</f>
        <v>3.5</v>
      </c>
      <c r="I6" s="13">
        <f t="shared" si="0"/>
        <v>0</v>
      </c>
      <c r="J6" s="15" t="s">
        <v>38</v>
      </c>
      <c r="K6" s="11" t="s">
        <v>93</v>
      </c>
    </row>
    <row r="7" spans="1:11" ht="25.5" x14ac:dyDescent="0.2">
      <c r="A7" s="43" t="s">
        <v>106</v>
      </c>
      <c r="B7" s="45">
        <v>435</v>
      </c>
      <c r="C7" s="45" t="s">
        <v>9</v>
      </c>
      <c r="D7" s="46" t="s">
        <v>33</v>
      </c>
      <c r="E7" s="46">
        <v>2023</v>
      </c>
      <c r="F7" s="44" t="s">
        <v>107</v>
      </c>
      <c r="G7" s="41">
        <f>IF('Commande 2024'!$B$6="Membre",2.5,3.5)</f>
        <v>3.5</v>
      </c>
      <c r="I7" s="13">
        <f t="shared" si="0"/>
        <v>0</v>
      </c>
      <c r="J7" s="15" t="s">
        <v>38</v>
      </c>
      <c r="K7" s="11" t="s">
        <v>122</v>
      </c>
    </row>
    <row r="8" spans="1:11" ht="25.5" x14ac:dyDescent="0.2">
      <c r="A8" s="43" t="s">
        <v>108</v>
      </c>
      <c r="B8" s="45">
        <v>417</v>
      </c>
      <c r="C8" s="45" t="s">
        <v>9</v>
      </c>
      <c r="D8" s="46" t="s">
        <v>33</v>
      </c>
      <c r="E8" s="46">
        <v>2023</v>
      </c>
      <c r="F8" s="44" t="s">
        <v>109</v>
      </c>
      <c r="G8" s="41">
        <f>IF('Commande 2024'!$B$6="Membre",2.5,3.5)</f>
        <v>3.5</v>
      </c>
      <c r="I8" s="13">
        <f t="shared" si="0"/>
        <v>0</v>
      </c>
      <c r="J8" s="15" t="s">
        <v>38</v>
      </c>
      <c r="K8" s="11" t="s">
        <v>123</v>
      </c>
    </row>
    <row r="9" spans="1:11" ht="63.75" x14ac:dyDescent="0.2">
      <c r="A9" s="43" t="s">
        <v>56</v>
      </c>
      <c r="B9" s="45">
        <v>211</v>
      </c>
      <c r="C9" s="45" t="s">
        <v>9</v>
      </c>
      <c r="D9" s="46" t="s">
        <v>73</v>
      </c>
      <c r="E9" s="46">
        <v>2002</v>
      </c>
      <c r="F9" s="40" t="s">
        <v>102</v>
      </c>
      <c r="G9" s="41">
        <f>IF('Commande 2024'!$B$6="Membre",2.5,3.5)</f>
        <v>3.5</v>
      </c>
      <c r="I9" s="13">
        <f t="shared" si="0"/>
        <v>0</v>
      </c>
      <c r="J9" s="15" t="s">
        <v>38</v>
      </c>
      <c r="K9" s="11" t="s">
        <v>96</v>
      </c>
    </row>
    <row r="10" spans="1:11" ht="25.5" x14ac:dyDescent="0.2">
      <c r="A10" s="43" t="s">
        <v>57</v>
      </c>
      <c r="B10" s="45">
        <v>455</v>
      </c>
      <c r="C10" s="45" t="s">
        <v>10</v>
      </c>
      <c r="D10" s="46" t="s">
        <v>74</v>
      </c>
      <c r="E10" s="46">
        <v>2002</v>
      </c>
      <c r="F10" s="40" t="s">
        <v>80</v>
      </c>
      <c r="G10" s="41">
        <f>IF('Commande 2024'!$B$6="Membre",2.5,3.5)</f>
        <v>3.5</v>
      </c>
      <c r="I10" s="13">
        <f t="shared" si="0"/>
        <v>0</v>
      </c>
      <c r="J10" s="15" t="s">
        <v>38</v>
      </c>
      <c r="K10" s="11" t="s">
        <v>25</v>
      </c>
    </row>
    <row r="11" spans="1:11" ht="38.25" x14ac:dyDescent="0.2">
      <c r="A11" s="43" t="s">
        <v>58</v>
      </c>
      <c r="B11" s="45">
        <v>312</v>
      </c>
      <c r="C11" s="45" t="s">
        <v>12</v>
      </c>
      <c r="D11" s="46" t="s">
        <v>47</v>
      </c>
      <c r="E11" s="46">
        <v>2004</v>
      </c>
      <c r="F11" s="47" t="s">
        <v>81</v>
      </c>
      <c r="G11" s="41">
        <f>IF('Commande 2024'!$B$6="Membre",2.5,3.5)</f>
        <v>3.5</v>
      </c>
      <c r="I11" s="13">
        <f t="shared" si="0"/>
        <v>0</v>
      </c>
      <c r="J11" s="15" t="s">
        <v>38</v>
      </c>
      <c r="K11" s="11" t="s">
        <v>97</v>
      </c>
    </row>
    <row r="12" spans="1:11" x14ac:dyDescent="0.2">
      <c r="A12" s="43" t="s">
        <v>110</v>
      </c>
      <c r="B12" s="45">
        <v>400</v>
      </c>
      <c r="C12" s="45" t="s">
        <v>10</v>
      </c>
      <c r="D12" s="46" t="s">
        <v>33</v>
      </c>
      <c r="E12" s="46">
        <v>2022</v>
      </c>
      <c r="F12" s="44" t="s">
        <v>111</v>
      </c>
      <c r="G12" s="41">
        <f>IF('Commande 2024'!$B$6="Membre",2.5,3.5)</f>
        <v>3.5</v>
      </c>
      <c r="I12" s="13">
        <f t="shared" si="0"/>
        <v>0</v>
      </c>
      <c r="J12" s="15" t="s">
        <v>38</v>
      </c>
      <c r="K12" s="11" t="s">
        <v>24</v>
      </c>
    </row>
    <row r="13" spans="1:11" ht="38.25" x14ac:dyDescent="0.2">
      <c r="A13" s="43" t="s">
        <v>59</v>
      </c>
      <c r="B13" s="45">
        <v>401</v>
      </c>
      <c r="C13" s="45" t="s">
        <v>9</v>
      </c>
      <c r="D13" s="46" t="s">
        <v>33</v>
      </c>
      <c r="E13" s="46">
        <v>2008</v>
      </c>
      <c r="F13" s="44" t="s">
        <v>82</v>
      </c>
      <c r="G13" s="41">
        <f>IF('Commande 2024'!$B$6="Membre",2.5,3.5)</f>
        <v>3.5</v>
      </c>
      <c r="I13" s="13">
        <f t="shared" si="0"/>
        <v>0</v>
      </c>
      <c r="J13" s="15" t="s">
        <v>38</v>
      </c>
      <c r="K13" s="11" t="s">
        <v>24</v>
      </c>
    </row>
    <row r="14" spans="1:11" ht="25.5" x14ac:dyDescent="0.2">
      <c r="A14" s="43" t="s">
        <v>112</v>
      </c>
      <c r="B14" s="45">
        <v>433</v>
      </c>
      <c r="C14" s="45" t="s">
        <v>11</v>
      </c>
      <c r="D14" s="46"/>
      <c r="E14" s="46"/>
      <c r="F14" s="44" t="s">
        <v>113</v>
      </c>
      <c r="G14" s="41">
        <f>IF('Commande 2024'!$B$6="Membre",2.5,3.5)</f>
        <v>3.5</v>
      </c>
      <c r="I14" s="13">
        <f t="shared" si="0"/>
        <v>0</v>
      </c>
      <c r="J14" s="15" t="s">
        <v>38</v>
      </c>
      <c r="K14" s="11" t="s">
        <v>99</v>
      </c>
    </row>
    <row r="15" spans="1:11" ht="25.5" x14ac:dyDescent="0.2">
      <c r="A15" s="43" t="s">
        <v>60</v>
      </c>
      <c r="B15" s="45">
        <v>256</v>
      </c>
      <c r="C15" s="45" t="s">
        <v>9</v>
      </c>
      <c r="D15" s="46" t="s">
        <v>47</v>
      </c>
      <c r="E15" s="46">
        <v>2003</v>
      </c>
      <c r="F15" s="44" t="s">
        <v>83</v>
      </c>
      <c r="G15" s="41">
        <f>IF('Commande 2024'!$B$6="Membre",2.5,3.5)</f>
        <v>3.5</v>
      </c>
      <c r="I15" s="13">
        <f t="shared" si="0"/>
        <v>0</v>
      </c>
      <c r="J15" s="15" t="s">
        <v>38</v>
      </c>
      <c r="K15" s="11" t="s">
        <v>93</v>
      </c>
    </row>
    <row r="16" spans="1:11" ht="51" x14ac:dyDescent="0.2">
      <c r="A16" s="43" t="s">
        <v>45</v>
      </c>
      <c r="B16" s="45">
        <v>441</v>
      </c>
      <c r="C16" s="45" t="s">
        <v>9</v>
      </c>
      <c r="D16" s="46" t="s">
        <v>48</v>
      </c>
      <c r="E16" s="46">
        <v>2011</v>
      </c>
      <c r="F16" s="44" t="s">
        <v>49</v>
      </c>
      <c r="G16" s="41">
        <f>IF('Commande 2024'!$B$6="Membre",2.5,3.5)</f>
        <v>3.5</v>
      </c>
      <c r="I16" s="13">
        <f t="shared" si="0"/>
        <v>0</v>
      </c>
      <c r="J16" s="15" t="s">
        <v>38</v>
      </c>
      <c r="K16" s="48" t="s">
        <v>98</v>
      </c>
    </row>
    <row r="17" spans="1:11" ht="63.75" x14ac:dyDescent="0.2">
      <c r="A17" s="43" t="s">
        <v>61</v>
      </c>
      <c r="B17" s="45">
        <v>410</v>
      </c>
      <c r="C17" s="45" t="s">
        <v>9</v>
      </c>
      <c r="D17" s="46" t="s">
        <v>75</v>
      </c>
      <c r="E17" s="46">
        <v>2004</v>
      </c>
      <c r="F17" s="44" t="s">
        <v>103</v>
      </c>
      <c r="G17" s="41">
        <f>IF('Commande 2024'!$B$6="Membre",2.5,3.5)</f>
        <v>3.5</v>
      </c>
      <c r="I17" s="13">
        <f t="shared" si="0"/>
        <v>0</v>
      </c>
      <c r="J17" s="15" t="s">
        <v>38</v>
      </c>
      <c r="K17" s="48" t="s">
        <v>96</v>
      </c>
    </row>
    <row r="18" spans="1:11" ht="25.5" x14ac:dyDescent="0.2">
      <c r="A18" s="43" t="s">
        <v>114</v>
      </c>
      <c r="B18" s="45">
        <v>465</v>
      </c>
      <c r="C18" s="45" t="s">
        <v>10</v>
      </c>
      <c r="D18" s="46" t="s">
        <v>33</v>
      </c>
      <c r="E18" s="46">
        <v>2023</v>
      </c>
      <c r="F18" s="44" t="s">
        <v>115</v>
      </c>
      <c r="G18" s="41">
        <f>IF('Commande 2024'!$B$6="Membre",2.5,3.5)</f>
        <v>3.5</v>
      </c>
      <c r="I18" s="13">
        <f t="shared" si="0"/>
        <v>0</v>
      </c>
      <c r="J18" s="15" t="s">
        <v>38</v>
      </c>
      <c r="K18" s="11" t="s">
        <v>94</v>
      </c>
    </row>
    <row r="19" spans="1:11" ht="25.5" x14ac:dyDescent="0.2">
      <c r="A19" s="43" t="s">
        <v>62</v>
      </c>
      <c r="B19" s="45">
        <v>482</v>
      </c>
      <c r="C19" s="45" t="s">
        <v>12</v>
      </c>
      <c r="D19" s="46" t="s">
        <v>33</v>
      </c>
      <c r="E19" s="46">
        <v>2023</v>
      </c>
      <c r="F19" s="44" t="s">
        <v>84</v>
      </c>
      <c r="G19" s="41">
        <f>IF('Commande 2024'!$B$6="Membre",2.5,3.5)</f>
        <v>3.5</v>
      </c>
      <c r="I19" s="13">
        <f t="shared" si="0"/>
        <v>0</v>
      </c>
      <c r="J19" s="15" t="s">
        <v>38</v>
      </c>
      <c r="K19" s="48" t="s">
        <v>95</v>
      </c>
    </row>
    <row r="20" spans="1:11" ht="38.25" x14ac:dyDescent="0.2">
      <c r="A20" s="43" t="s">
        <v>116</v>
      </c>
      <c r="B20" s="45">
        <v>474</v>
      </c>
      <c r="C20" s="45" t="s">
        <v>11</v>
      </c>
      <c r="D20" s="46" t="s">
        <v>117</v>
      </c>
      <c r="E20" s="46" t="s">
        <v>118</v>
      </c>
      <c r="F20" s="44" t="s">
        <v>119</v>
      </c>
      <c r="G20" s="41">
        <f>IF('Commande 2024'!$B$6="Membre",2.5,3.5)</f>
        <v>3.5</v>
      </c>
      <c r="I20" s="13">
        <f t="shared" si="0"/>
        <v>0</v>
      </c>
      <c r="J20" s="15" t="s">
        <v>38</v>
      </c>
      <c r="K20" s="11" t="s">
        <v>41</v>
      </c>
    </row>
    <row r="21" spans="1:11" ht="25.5" x14ac:dyDescent="0.2">
      <c r="A21" s="43" t="s">
        <v>120</v>
      </c>
      <c r="B21" s="45">
        <v>465</v>
      </c>
      <c r="C21" s="45" t="s">
        <v>10</v>
      </c>
      <c r="D21" s="46" t="s">
        <v>117</v>
      </c>
      <c r="E21" s="46">
        <v>2023</v>
      </c>
      <c r="F21" s="44" t="s">
        <v>121</v>
      </c>
      <c r="G21" s="41">
        <f>IF('Commande 2024'!$B$6="Membre",2.5,3.5)</f>
        <v>3.5</v>
      </c>
      <c r="I21" s="13">
        <f t="shared" si="0"/>
        <v>0</v>
      </c>
      <c r="J21" s="15" t="s">
        <v>38</v>
      </c>
      <c r="K21" s="11" t="s">
        <v>94</v>
      </c>
    </row>
    <row r="22" spans="1:11" x14ac:dyDescent="0.2">
      <c r="A22" s="43" t="s">
        <v>63</v>
      </c>
      <c r="B22" s="45">
        <v>465</v>
      </c>
      <c r="C22" s="45" t="s">
        <v>9</v>
      </c>
      <c r="D22" s="46" t="s">
        <v>76</v>
      </c>
      <c r="E22" s="46">
        <v>2000</v>
      </c>
      <c r="F22" s="44" t="s">
        <v>85</v>
      </c>
      <c r="G22" s="41">
        <f>IF('Commande 2024'!$B$6="Membre",2.5,3.5)</f>
        <v>3.5</v>
      </c>
      <c r="I22" s="13">
        <f t="shared" si="0"/>
        <v>0</v>
      </c>
      <c r="J22" s="15" t="s">
        <v>38</v>
      </c>
      <c r="K22" s="11" t="s">
        <v>94</v>
      </c>
    </row>
    <row r="23" spans="1:11" ht="89.25" x14ac:dyDescent="0.2">
      <c r="A23" s="43" t="s">
        <v>46</v>
      </c>
      <c r="B23" s="45">
        <v>475</v>
      </c>
      <c r="C23" s="45" t="s">
        <v>11</v>
      </c>
      <c r="D23" s="46" t="s">
        <v>39</v>
      </c>
      <c r="E23" s="46">
        <v>2008</v>
      </c>
      <c r="F23" s="44" t="s">
        <v>104</v>
      </c>
      <c r="G23" s="41">
        <f>IF('Commande 2024'!$B$6="Membre",2.5,3.5)</f>
        <v>3.5</v>
      </c>
      <c r="I23" s="13">
        <f t="shared" si="0"/>
        <v>0</v>
      </c>
      <c r="J23" s="15" t="s">
        <v>38</v>
      </c>
      <c r="K23" s="11" t="s">
        <v>41</v>
      </c>
    </row>
    <row r="24" spans="1:11" ht="38.25" x14ac:dyDescent="0.2">
      <c r="A24" s="43" t="s">
        <v>64</v>
      </c>
      <c r="B24" s="45">
        <v>315</v>
      </c>
      <c r="C24" s="45" t="s">
        <v>9</v>
      </c>
      <c r="D24" s="46" t="s">
        <v>39</v>
      </c>
      <c r="E24" s="46">
        <v>2011</v>
      </c>
      <c r="F24" s="44" t="s">
        <v>86</v>
      </c>
      <c r="G24" s="41">
        <f>IF('Commande 2024'!$B$6="Membre",2.5,3.5)</f>
        <v>3.5</v>
      </c>
      <c r="I24" s="13">
        <f t="shared" si="0"/>
        <v>0</v>
      </c>
      <c r="J24" s="15" t="s">
        <v>38</v>
      </c>
      <c r="K24" s="11" t="s">
        <v>44</v>
      </c>
    </row>
    <row r="25" spans="1:11" ht="51" x14ac:dyDescent="0.2">
      <c r="A25" s="43" t="s">
        <v>65</v>
      </c>
      <c r="B25" s="45">
        <v>463</v>
      </c>
      <c r="C25" s="45" t="s">
        <v>9</v>
      </c>
      <c r="D25" s="46" t="s">
        <v>47</v>
      </c>
      <c r="E25" s="46">
        <v>2002</v>
      </c>
      <c r="F25" s="44" t="s">
        <v>87</v>
      </c>
      <c r="G25" s="41">
        <f>IF('Commande 2024'!$B$6="Membre",2.5,3.5)</f>
        <v>3.5</v>
      </c>
      <c r="I25" s="13">
        <f t="shared" si="0"/>
        <v>0</v>
      </c>
      <c r="J25" s="15" t="s">
        <v>38</v>
      </c>
      <c r="K25" s="11" t="s">
        <v>92</v>
      </c>
    </row>
    <row r="26" spans="1:11" ht="25.5" x14ac:dyDescent="0.2">
      <c r="A26" s="43" t="s">
        <v>66</v>
      </c>
      <c r="B26" s="45">
        <v>486</v>
      </c>
      <c r="C26" s="45" t="s">
        <v>10</v>
      </c>
      <c r="D26" s="46" t="s">
        <v>33</v>
      </c>
      <c r="E26" s="46">
        <v>2023</v>
      </c>
      <c r="F26" s="44" t="s">
        <v>88</v>
      </c>
      <c r="G26" s="41">
        <f>IF('Commande 2024'!$B$6="Membre",2.5,3.5)</f>
        <v>3.5</v>
      </c>
      <c r="I26" s="13">
        <f t="shared" si="0"/>
        <v>0</v>
      </c>
      <c r="J26" s="15" t="s">
        <v>38</v>
      </c>
      <c r="K26" s="48" t="s">
        <v>37</v>
      </c>
    </row>
    <row r="27" spans="1:11" ht="25.5" x14ac:dyDescent="0.2">
      <c r="A27" s="43" t="s">
        <v>67</v>
      </c>
      <c r="B27" s="45">
        <v>475</v>
      </c>
      <c r="C27" s="45" t="s">
        <v>9</v>
      </c>
      <c r="D27" s="46" t="s">
        <v>33</v>
      </c>
      <c r="E27" s="46">
        <v>2023</v>
      </c>
      <c r="F27" s="44" t="s">
        <v>89</v>
      </c>
      <c r="G27" s="41">
        <f>IF('Commande 2024'!$B$6="Membre",2.5,3.5)</f>
        <v>3.5</v>
      </c>
      <c r="I27" s="13">
        <f t="shared" si="0"/>
        <v>0</v>
      </c>
      <c r="J27" s="15" t="s">
        <v>38</v>
      </c>
      <c r="K27" s="48" t="s">
        <v>41</v>
      </c>
    </row>
    <row r="28" spans="1:11" ht="25.5" x14ac:dyDescent="0.2">
      <c r="A28" s="43" t="s">
        <v>68</v>
      </c>
      <c r="B28" s="45">
        <v>200</v>
      </c>
      <c r="C28" s="45" t="s">
        <v>12</v>
      </c>
      <c r="D28" s="46" t="s">
        <v>42</v>
      </c>
      <c r="E28" s="46">
        <v>2003</v>
      </c>
      <c r="F28" s="44" t="s">
        <v>90</v>
      </c>
      <c r="G28" s="41">
        <f>IF('Commande 2024'!$B$6="Membre",2.5,3.5)</f>
        <v>3.5</v>
      </c>
      <c r="I28" s="13">
        <f t="shared" si="0"/>
        <v>0</v>
      </c>
      <c r="J28" s="15" t="s">
        <v>38</v>
      </c>
      <c r="K28" s="11" t="s">
        <v>24</v>
      </c>
    </row>
    <row r="29" spans="1:11" ht="63.75" x14ac:dyDescent="0.2">
      <c r="A29" s="43" t="s">
        <v>69</v>
      </c>
      <c r="B29" s="45">
        <v>473</v>
      </c>
      <c r="C29" s="45" t="s">
        <v>9</v>
      </c>
      <c r="D29" s="46" t="s">
        <v>33</v>
      </c>
      <c r="E29" s="46">
        <v>2008</v>
      </c>
      <c r="F29" s="44" t="s">
        <v>91</v>
      </c>
      <c r="G29" s="41">
        <f>IF('Commande 2024'!$B$6="Membre",2.5,3.5)</f>
        <v>3.5</v>
      </c>
      <c r="I29" s="13">
        <f t="shared" si="0"/>
        <v>0</v>
      </c>
      <c r="J29" s="15" t="s">
        <v>38</v>
      </c>
      <c r="K29" s="11" t="s">
        <v>43</v>
      </c>
    </row>
  </sheetData>
  <autoFilter ref="A1:L19"/>
  <sortState ref="A2:K41">
    <sortCondition ref="A2:A41"/>
  </sortState>
  <phoneticPr fontId="0" type="noConversion"/>
  <pageMargins left="0.78740157499999996" right="0.78740157499999996" top="0.984251969" bottom="0.984251969" header="0.4921259845" footer="0.492125984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F45"/>
  <sheetViews>
    <sheetView topLeftCell="A13" workbookViewId="0">
      <selection activeCell="A29" sqref="A29:XFD29"/>
    </sheetView>
  </sheetViews>
  <sheetFormatPr baseColWidth="10" defaultRowHeight="12.75" x14ac:dyDescent="0.2"/>
  <cols>
    <col min="1" max="1" width="17.5703125" style="17" customWidth="1"/>
    <col min="2" max="2" width="52.140625" style="4" customWidth="1"/>
    <col min="3" max="3" width="13.5703125" style="8" customWidth="1"/>
    <col min="4" max="4" width="12.140625" style="4" bestFit="1" customWidth="1"/>
  </cols>
  <sheetData>
    <row r="1" spans="1:6" ht="19.5" customHeight="1" x14ac:dyDescent="0.2">
      <c r="A1" s="23" t="s">
        <v>27</v>
      </c>
      <c r="B1" s="24"/>
      <c r="C1" s="24"/>
      <c r="D1" s="24"/>
    </row>
    <row r="2" spans="1:6" x14ac:dyDescent="0.2">
      <c r="A2" s="22" t="s">
        <v>14</v>
      </c>
      <c r="E2" s="39"/>
      <c r="F2" t="s">
        <v>36</v>
      </c>
    </row>
    <row r="3" spans="1:6" x14ac:dyDescent="0.2">
      <c r="A3" s="22" t="s">
        <v>15</v>
      </c>
      <c r="F3" t="s">
        <v>35</v>
      </c>
    </row>
    <row r="4" spans="1:6" x14ac:dyDescent="0.2">
      <c r="A4" s="29" t="s">
        <v>16</v>
      </c>
    </row>
    <row r="5" spans="1:6" x14ac:dyDescent="0.2">
      <c r="A5" s="22" t="s">
        <v>17</v>
      </c>
    </row>
    <row r="6" spans="1:6" x14ac:dyDescent="0.2">
      <c r="A6" s="22" t="s">
        <v>34</v>
      </c>
      <c r="B6" s="4" t="s">
        <v>35</v>
      </c>
    </row>
    <row r="7" spans="1:6" x14ac:dyDescent="0.2">
      <c r="A7" s="22"/>
    </row>
    <row r="8" spans="1:6" x14ac:dyDescent="0.2">
      <c r="A8" s="16" t="s">
        <v>18</v>
      </c>
      <c r="B8" s="2" t="s">
        <v>19</v>
      </c>
      <c r="C8" s="6" t="s">
        <v>5</v>
      </c>
      <c r="D8" s="10" t="s">
        <v>7</v>
      </c>
    </row>
    <row r="9" spans="1:6" ht="15.75" x14ac:dyDescent="0.25">
      <c r="A9" s="19" t="str">
        <f>IF(ISBLANK('Catalogue 2024'!H2)," ",'Catalogue 2024'!H2)</f>
        <v xml:space="preserve"> </v>
      </c>
      <c r="B9" s="5" t="str">
        <f>IF(ISBLANK('Catalogue 2024'!H2)," ",'Catalogue 2024'!A2)</f>
        <v xml:space="preserve"> </v>
      </c>
      <c r="C9" s="7" t="str">
        <f>IF(ISBLANK('Catalogue 2024'!H2)," ",'Catalogue 2024'!G2)</f>
        <v xml:space="preserve"> </v>
      </c>
      <c r="D9" s="7" t="str">
        <f>IF(ISBLANK('Catalogue 2024'!H2)," ",A9*C9)</f>
        <v xml:space="preserve"> </v>
      </c>
    </row>
    <row r="10" spans="1:6" ht="15.75" x14ac:dyDescent="0.25">
      <c r="A10" s="19" t="str">
        <f>IF(ISBLANK('Catalogue 2024'!H3)," ",'Catalogue 2024'!H3)</f>
        <v xml:space="preserve"> </v>
      </c>
      <c r="B10" s="5" t="str">
        <f>IF(ISBLANK('Catalogue 2024'!H3)," ",'Catalogue 2024'!A3)</f>
        <v xml:space="preserve"> </v>
      </c>
      <c r="C10" s="7" t="str">
        <f>IF(ISBLANK('Catalogue 2024'!H3)," ",'Catalogue 2024'!G3)</f>
        <v xml:space="preserve"> </v>
      </c>
      <c r="D10" s="7" t="str">
        <f>IF(ISBLANK('Catalogue 2024'!H3)," ",A10*C10)</f>
        <v xml:space="preserve"> </v>
      </c>
    </row>
    <row r="11" spans="1:6" ht="15.75" x14ac:dyDescent="0.25">
      <c r="A11" s="19" t="str">
        <f>IF(ISBLANK('Catalogue 2024'!H4)," ",'Catalogue 2024'!H4)</f>
        <v xml:space="preserve"> </v>
      </c>
      <c r="B11" s="5" t="str">
        <f>IF(ISBLANK('Catalogue 2024'!H4)," ",'Catalogue 2024'!A4)</f>
        <v xml:space="preserve"> </v>
      </c>
      <c r="C11" s="7" t="str">
        <f>IF(ISBLANK('Catalogue 2024'!H4)," ",'Catalogue 2024'!G4)</f>
        <v xml:space="preserve"> </v>
      </c>
      <c r="D11" s="7" t="str">
        <f>IF(ISBLANK('Catalogue 2024'!H4)," ",A11*C11)</f>
        <v xml:space="preserve"> </v>
      </c>
    </row>
    <row r="12" spans="1:6" ht="15.75" x14ac:dyDescent="0.25">
      <c r="A12" s="19" t="str">
        <f>IF(ISBLANK('Catalogue 2024'!H5)," ",'Catalogue 2024'!H5)</f>
        <v xml:space="preserve"> </v>
      </c>
      <c r="B12" s="5" t="str">
        <f>IF(ISBLANK('Catalogue 2024'!H5)," ",'Catalogue 2024'!A5)</f>
        <v xml:space="preserve"> </v>
      </c>
      <c r="C12" s="7" t="str">
        <f>IF(ISBLANK('Catalogue 2024'!H5)," ",'Catalogue 2024'!G5)</f>
        <v xml:space="preserve"> </v>
      </c>
      <c r="D12" s="7" t="str">
        <f>IF(ISBLANK('Catalogue 2024'!H5)," ",A12*C12)</f>
        <v xml:space="preserve"> </v>
      </c>
    </row>
    <row r="13" spans="1:6" ht="15.75" x14ac:dyDescent="0.25">
      <c r="A13" s="19" t="str">
        <f>IF(ISBLANK('Catalogue 2024'!H6)," ",'Catalogue 2024'!H6)</f>
        <v xml:space="preserve"> </v>
      </c>
      <c r="B13" s="5" t="str">
        <f>IF(ISBLANK('Catalogue 2024'!H6)," ",'Catalogue 2024'!A6)</f>
        <v xml:space="preserve"> </v>
      </c>
      <c r="C13" s="7" t="str">
        <f>IF(ISBLANK('Catalogue 2024'!H6)," ",'Catalogue 2024'!G6)</f>
        <v xml:space="preserve"> </v>
      </c>
      <c r="D13" s="7" t="str">
        <f>IF(ISBLANK('Catalogue 2024'!H6)," ",A13*C13)</f>
        <v xml:space="preserve"> </v>
      </c>
    </row>
    <row r="14" spans="1:6" ht="15.75" x14ac:dyDescent="0.25">
      <c r="A14" s="19" t="str">
        <f>IF(ISBLANK('Catalogue 2024'!H7)," ",'Catalogue 2024'!H7)</f>
        <v xml:space="preserve"> </v>
      </c>
      <c r="B14" s="5" t="str">
        <f>IF(ISBLANK('Catalogue 2024'!H7)," ",'Catalogue 2024'!A7)</f>
        <v xml:space="preserve"> </v>
      </c>
      <c r="C14" s="7" t="str">
        <f>IF(ISBLANK('Catalogue 2024'!H7)," ",'Catalogue 2024'!G7)</f>
        <v xml:space="preserve"> </v>
      </c>
      <c r="D14" s="7" t="str">
        <f>IF(ISBLANK('Catalogue 2024'!H7)," ",A14*C14)</f>
        <v xml:space="preserve"> </v>
      </c>
    </row>
    <row r="15" spans="1:6" ht="15.75" x14ac:dyDescent="0.25">
      <c r="A15" s="19" t="str">
        <f>IF(ISBLANK('Catalogue 2024'!H8)," ",'Catalogue 2024'!H8)</f>
        <v xml:space="preserve"> </v>
      </c>
      <c r="B15" s="5" t="str">
        <f>IF(ISBLANK('Catalogue 2024'!H8)," ",'Catalogue 2024'!A8)</f>
        <v xml:space="preserve"> </v>
      </c>
      <c r="C15" s="7" t="str">
        <f>IF(ISBLANK('Catalogue 2024'!H8)," ",'Catalogue 2024'!G8)</f>
        <v xml:space="preserve"> </v>
      </c>
      <c r="D15" s="7" t="str">
        <f>IF(ISBLANK('Catalogue 2024'!H8)," ",A15*C15)</f>
        <v xml:space="preserve"> </v>
      </c>
    </row>
    <row r="16" spans="1:6" ht="15.75" x14ac:dyDescent="0.25">
      <c r="A16" s="19" t="str">
        <f>IF(ISBLANK('Catalogue 2024'!H9)," ",'Catalogue 2024'!H9)</f>
        <v xml:space="preserve"> </v>
      </c>
      <c r="B16" s="5" t="str">
        <f>IF(ISBLANK('Catalogue 2024'!H9)," ",'Catalogue 2024'!A9)</f>
        <v xml:space="preserve"> </v>
      </c>
      <c r="C16" s="7" t="str">
        <f>IF(ISBLANK('Catalogue 2024'!H9)," ",'Catalogue 2024'!G9)</f>
        <v xml:space="preserve"> </v>
      </c>
      <c r="D16" s="7" t="str">
        <f>IF(ISBLANK('Catalogue 2024'!H9)," ",A16*C16)</f>
        <v xml:space="preserve"> </v>
      </c>
    </row>
    <row r="17" spans="1:4" ht="15.75" x14ac:dyDescent="0.25">
      <c r="A17" s="19" t="str">
        <f>IF(ISBLANK('Catalogue 2024'!H10)," ",'Catalogue 2024'!H10)</f>
        <v xml:space="preserve"> </v>
      </c>
      <c r="B17" s="5" t="str">
        <f>IF(ISBLANK('Catalogue 2024'!H10)," ",'Catalogue 2024'!A10)</f>
        <v xml:space="preserve"> </v>
      </c>
      <c r="C17" s="7" t="str">
        <f>IF(ISBLANK('Catalogue 2024'!H10)," ",'Catalogue 2024'!G10)</f>
        <v xml:space="preserve"> </v>
      </c>
      <c r="D17" s="7" t="str">
        <f>IF(ISBLANK('Catalogue 2024'!H10)," ",A17*C17)</f>
        <v xml:space="preserve"> </v>
      </c>
    </row>
    <row r="18" spans="1:4" ht="15.75" x14ac:dyDescent="0.25">
      <c r="A18" s="19" t="str">
        <f>IF(ISBLANK('Catalogue 2024'!H11)," ",'Catalogue 2024'!H11)</f>
        <v xml:space="preserve"> </v>
      </c>
      <c r="B18" s="5" t="str">
        <f>IF(ISBLANK('Catalogue 2024'!H11)," ",'Catalogue 2024'!A11)</f>
        <v xml:space="preserve"> </v>
      </c>
      <c r="C18" s="7" t="str">
        <f>IF(ISBLANK('Catalogue 2024'!H11)," ",'Catalogue 2024'!G11)</f>
        <v xml:space="preserve"> </v>
      </c>
      <c r="D18" s="7" t="str">
        <f>IF(ISBLANK('Catalogue 2024'!H11)," ",A18*C18)</f>
        <v xml:space="preserve"> </v>
      </c>
    </row>
    <row r="19" spans="1:4" ht="15.75" x14ac:dyDescent="0.25">
      <c r="A19" s="19" t="str">
        <f>IF(ISBLANK('Catalogue 2024'!H12)," ",'Catalogue 2024'!H12)</f>
        <v xml:space="preserve"> </v>
      </c>
      <c r="B19" s="5" t="str">
        <f>IF(ISBLANK('Catalogue 2024'!H12)," ",'Catalogue 2024'!A12)</f>
        <v xml:space="preserve"> </v>
      </c>
      <c r="C19" s="7" t="str">
        <f>IF(ISBLANK('Catalogue 2024'!H12)," ",'Catalogue 2024'!G12)</f>
        <v xml:space="preserve"> </v>
      </c>
      <c r="D19" s="7" t="str">
        <f>IF(ISBLANK('Catalogue 2024'!H12)," ",A19*C19)</f>
        <v xml:space="preserve"> </v>
      </c>
    </row>
    <row r="20" spans="1:4" ht="15.75" x14ac:dyDescent="0.25">
      <c r="A20" s="19" t="str">
        <f>IF(ISBLANK('Catalogue 2024'!H13)," ",'Catalogue 2024'!H13)</f>
        <v xml:space="preserve"> </v>
      </c>
      <c r="B20" s="5" t="str">
        <f>IF(ISBLANK('Catalogue 2024'!H13)," ",'Catalogue 2024'!A13)</f>
        <v xml:space="preserve"> </v>
      </c>
      <c r="C20" s="7" t="str">
        <f>IF(ISBLANK('Catalogue 2024'!H13)," ",'Catalogue 2024'!G13)</f>
        <v xml:space="preserve"> </v>
      </c>
      <c r="D20" s="7" t="str">
        <f>IF(ISBLANK('Catalogue 2024'!H13)," ",A20*C20)</f>
        <v xml:space="preserve"> </v>
      </c>
    </row>
    <row r="21" spans="1:4" ht="15.75" x14ac:dyDescent="0.25">
      <c r="A21" s="19" t="str">
        <f>IF(ISBLANK('Catalogue 2024'!H14)," ",'Catalogue 2024'!H14)</f>
        <v xml:space="preserve"> </v>
      </c>
      <c r="B21" s="5" t="str">
        <f>IF(ISBLANK('Catalogue 2024'!H14)," ",'Catalogue 2024'!A14)</f>
        <v xml:space="preserve"> </v>
      </c>
      <c r="C21" s="7" t="str">
        <f>IF(ISBLANK('Catalogue 2024'!H14)," ",'Catalogue 2024'!G14)</f>
        <v xml:space="preserve"> </v>
      </c>
      <c r="D21" s="7" t="str">
        <f>IF(ISBLANK('Catalogue 2024'!H14)," ",A21*C21)</f>
        <v xml:space="preserve"> </v>
      </c>
    </row>
    <row r="22" spans="1:4" ht="15.75" x14ac:dyDescent="0.25">
      <c r="A22" s="19" t="str">
        <f>IF(ISBLANK('Catalogue 2024'!H15)," ",'Catalogue 2024'!H15)</f>
        <v xml:space="preserve"> </v>
      </c>
      <c r="B22" s="5" t="str">
        <f>IF(ISBLANK('Catalogue 2024'!H15)," ",'Catalogue 2024'!A15)</f>
        <v xml:space="preserve"> </v>
      </c>
      <c r="C22" s="7" t="str">
        <f>IF(ISBLANK('Catalogue 2024'!H15)," ",'Catalogue 2024'!G15)</f>
        <v xml:space="preserve"> </v>
      </c>
      <c r="D22" s="7" t="str">
        <f>IF(ISBLANK('Catalogue 2024'!H15)," ",A22*C22)</f>
        <v xml:space="preserve"> </v>
      </c>
    </row>
    <row r="23" spans="1:4" ht="15.75" x14ac:dyDescent="0.25">
      <c r="A23" s="19" t="str">
        <f>IF(ISBLANK('Catalogue 2024'!H16)," ",'Catalogue 2024'!H16)</f>
        <v xml:space="preserve"> </v>
      </c>
      <c r="B23" s="5" t="str">
        <f>IF(ISBLANK('Catalogue 2024'!H16)," ",'Catalogue 2024'!A16)</f>
        <v xml:space="preserve"> </v>
      </c>
      <c r="C23" s="7" t="str">
        <f>IF(ISBLANK('Catalogue 2024'!H16)," ",'Catalogue 2024'!G16)</f>
        <v xml:space="preserve"> </v>
      </c>
      <c r="D23" s="7" t="str">
        <f>IF(ISBLANK('Catalogue 2024'!H16)," ",A23*C23)</f>
        <v xml:space="preserve"> </v>
      </c>
    </row>
    <row r="24" spans="1:4" ht="15.75" x14ac:dyDescent="0.25">
      <c r="A24" s="19" t="str">
        <f>IF(ISBLANK('Catalogue 2024'!H17)," ",'Catalogue 2024'!H17)</f>
        <v xml:space="preserve"> </v>
      </c>
      <c r="B24" s="5" t="str">
        <f>IF(ISBLANK('Catalogue 2024'!H17)," ",'Catalogue 2024'!A17)</f>
        <v xml:space="preserve"> </v>
      </c>
      <c r="C24" s="7" t="str">
        <f>IF(ISBLANK('Catalogue 2024'!H17)," ",'Catalogue 2024'!G17)</f>
        <v xml:space="preserve"> </v>
      </c>
      <c r="D24" s="7" t="str">
        <f>IF(ISBLANK('Catalogue 2024'!H17)," ",A24*C24)</f>
        <v xml:space="preserve"> </v>
      </c>
    </row>
    <row r="25" spans="1:4" ht="15.75" x14ac:dyDescent="0.25">
      <c r="A25" s="19" t="str">
        <f>IF(ISBLANK('Catalogue 2024'!H18)," ",'Catalogue 2024'!H18)</f>
        <v xml:space="preserve"> </v>
      </c>
      <c r="B25" s="5" t="str">
        <f>IF(ISBLANK('Catalogue 2024'!H18)," ",'Catalogue 2024'!A18)</f>
        <v xml:space="preserve"> </v>
      </c>
      <c r="C25" s="7" t="str">
        <f>IF(ISBLANK('Catalogue 2024'!H18)," ",'Catalogue 2024'!G18)</f>
        <v xml:space="preserve"> </v>
      </c>
      <c r="D25" s="7" t="str">
        <f>IF(ISBLANK('Catalogue 2024'!H18)," ",A25*C25)</f>
        <v xml:space="preserve"> </v>
      </c>
    </row>
    <row r="26" spans="1:4" ht="15.75" x14ac:dyDescent="0.25">
      <c r="A26" s="19" t="str">
        <f>IF(ISBLANK('Catalogue 2024'!H19)," ",'Catalogue 2024'!H19)</f>
        <v xml:space="preserve"> </v>
      </c>
      <c r="B26" s="5" t="str">
        <f>IF(ISBLANK('Catalogue 2024'!H19)," ",'Catalogue 2024'!A19)</f>
        <v xml:space="preserve"> </v>
      </c>
      <c r="C26" s="7" t="str">
        <f>IF(ISBLANK('Catalogue 2024'!H19)," ",'Catalogue 2024'!G19)</f>
        <v xml:space="preserve"> </v>
      </c>
      <c r="D26" s="7" t="str">
        <f>IF(ISBLANK('Catalogue 2024'!H19)," ",A26*C26)</f>
        <v xml:space="preserve"> </v>
      </c>
    </row>
    <row r="27" spans="1:4" ht="15.75" x14ac:dyDescent="0.25">
      <c r="A27" s="19" t="str">
        <f>IF(ISBLANK('Catalogue 2024'!H20)," ",'Catalogue 2024'!H20)</f>
        <v xml:space="preserve"> </v>
      </c>
      <c r="B27" s="5" t="str">
        <f>IF(ISBLANK('Catalogue 2024'!H20)," ",'Catalogue 2024'!A20)</f>
        <v xml:space="preserve"> </v>
      </c>
      <c r="C27" s="7" t="str">
        <f>IF(ISBLANK('Catalogue 2024'!H20)," ",'Catalogue 2024'!G20)</f>
        <v xml:space="preserve"> </v>
      </c>
      <c r="D27" s="7" t="str">
        <f>IF(ISBLANK('Catalogue 2024'!H20)," ",A27*C27)</f>
        <v xml:space="preserve"> </v>
      </c>
    </row>
    <row r="28" spans="1:4" ht="15.75" x14ac:dyDescent="0.25">
      <c r="A28" s="19" t="str">
        <f>IF(ISBLANK('Catalogue 2024'!H21)," ",'Catalogue 2024'!H21)</f>
        <v xml:space="preserve"> </v>
      </c>
      <c r="B28" s="5" t="str">
        <f>IF(ISBLANK('Catalogue 2024'!H21)," ",'Catalogue 2024'!A21)</f>
        <v xml:space="preserve"> </v>
      </c>
      <c r="C28" s="7" t="str">
        <f>IF(ISBLANK('Catalogue 2024'!H21)," ",'Catalogue 2024'!G21)</f>
        <v xml:space="preserve"> </v>
      </c>
      <c r="D28" s="7" t="str">
        <f>IF(ISBLANK('Catalogue 2024'!H21)," ",A28*C28)</f>
        <v xml:space="preserve"> </v>
      </c>
    </row>
    <row r="29" spans="1:4" ht="15.75" x14ac:dyDescent="0.25">
      <c r="A29" s="19" t="str">
        <f>IF(ISBLANK('Catalogue 2024'!H22)," ",'Catalogue 2024'!H22)</f>
        <v xml:space="preserve"> </v>
      </c>
      <c r="B29" s="5" t="str">
        <f>IF(ISBLANK('Catalogue 2024'!H22)," ",'Catalogue 2024'!A22)</f>
        <v xml:space="preserve"> </v>
      </c>
      <c r="C29" s="7" t="str">
        <f>IF(ISBLANK('Catalogue 2024'!H22)," ",'Catalogue 2024'!G22)</f>
        <v xml:space="preserve"> </v>
      </c>
      <c r="D29" s="7" t="str">
        <f>IF(ISBLANK('Catalogue 2024'!H22)," ",A29*C29)</f>
        <v xml:space="preserve"> </v>
      </c>
    </row>
    <row r="30" spans="1:4" ht="15.75" x14ac:dyDescent="0.25">
      <c r="A30" s="19" t="str">
        <f>IF(ISBLANK('Catalogue 2024'!H23)," ",'Catalogue 2024'!H23)</f>
        <v xml:space="preserve"> </v>
      </c>
      <c r="B30" s="5" t="str">
        <f>IF(ISBLANK('Catalogue 2024'!H23)," ",'Catalogue 2024'!A23)</f>
        <v xml:space="preserve"> </v>
      </c>
      <c r="C30" s="7" t="str">
        <f>IF(ISBLANK('Catalogue 2024'!H23)," ",'Catalogue 2024'!G23)</f>
        <v xml:space="preserve"> </v>
      </c>
      <c r="D30" s="7" t="str">
        <f>IF(ISBLANK('Catalogue 2024'!H23)," ",A30*C30)</f>
        <v xml:space="preserve"> </v>
      </c>
    </row>
    <row r="31" spans="1:4" ht="15.75" x14ac:dyDescent="0.25">
      <c r="A31" s="19" t="str">
        <f>IF(ISBLANK('Catalogue 2024'!H24)," ",'Catalogue 2024'!H24)</f>
        <v xml:space="preserve"> </v>
      </c>
      <c r="B31" s="5" t="str">
        <f>IF(ISBLANK('Catalogue 2024'!H24)," ",'Catalogue 2024'!A24)</f>
        <v xml:space="preserve"> </v>
      </c>
      <c r="C31" s="7" t="str">
        <f>IF(ISBLANK('Catalogue 2024'!H24)," ",'Catalogue 2024'!G24)</f>
        <v xml:space="preserve"> </v>
      </c>
      <c r="D31" s="7" t="str">
        <f>IF(ISBLANK('Catalogue 2024'!H24)," ",A31*C31)</f>
        <v xml:space="preserve"> </v>
      </c>
    </row>
    <row r="32" spans="1:4" ht="15.75" x14ac:dyDescent="0.25">
      <c r="A32" s="19" t="str">
        <f>IF(ISBLANK('Catalogue 2024'!H25)," ",'Catalogue 2024'!H25)</f>
        <v xml:space="preserve"> </v>
      </c>
      <c r="B32" s="5" t="str">
        <f>IF(ISBLANK('Catalogue 2024'!H25)," ",'Catalogue 2024'!A25)</f>
        <v xml:space="preserve"> </v>
      </c>
      <c r="C32" s="7" t="str">
        <f>IF(ISBLANK('Catalogue 2024'!H25)," ",'Catalogue 2024'!G25)</f>
        <v xml:space="preserve"> </v>
      </c>
      <c r="D32" s="7" t="str">
        <f>IF(ISBLANK('Catalogue 2024'!H25)," ",A32*C32)</f>
        <v xml:space="preserve"> </v>
      </c>
    </row>
    <row r="33" spans="1:4" ht="15.75" x14ac:dyDescent="0.25">
      <c r="A33" s="19" t="str">
        <f>IF(ISBLANK('Catalogue 2024'!H26)," ",'Catalogue 2024'!H26)</f>
        <v xml:space="preserve"> </v>
      </c>
      <c r="B33" s="5" t="str">
        <f>IF(ISBLANK('Catalogue 2024'!H26)," ",'Catalogue 2024'!A26)</f>
        <v xml:space="preserve"> </v>
      </c>
      <c r="C33" s="7" t="str">
        <f>IF(ISBLANK('Catalogue 2024'!H26)," ",'Catalogue 2024'!G26)</f>
        <v xml:space="preserve"> </v>
      </c>
      <c r="D33" s="7" t="str">
        <f>IF(ISBLANK('Catalogue 2024'!H26)," ",A33*C33)</f>
        <v xml:space="preserve"> </v>
      </c>
    </row>
    <row r="34" spans="1:4" ht="15.75" x14ac:dyDescent="0.25">
      <c r="A34" s="19" t="str">
        <f>IF(ISBLANK('Catalogue 2024'!H27)," ",'Catalogue 2024'!H27)</f>
        <v xml:space="preserve"> </v>
      </c>
      <c r="B34" s="5" t="str">
        <f>IF(ISBLANK('Catalogue 2024'!H27)," ",'Catalogue 2024'!A27)</f>
        <v xml:space="preserve"> </v>
      </c>
      <c r="C34" s="7" t="str">
        <f>IF(ISBLANK('Catalogue 2024'!H27)," ",'Catalogue 2024'!G27)</f>
        <v xml:space="preserve"> </v>
      </c>
      <c r="D34" s="7" t="str">
        <f>IF(ISBLANK('Catalogue 2024'!H27)," ",A34*C34)</f>
        <v xml:space="preserve"> </v>
      </c>
    </row>
    <row r="35" spans="1:4" ht="15.75" x14ac:dyDescent="0.25">
      <c r="A35" s="19" t="str">
        <f>IF(ISBLANK('Catalogue 2024'!H28)," ",'Catalogue 2024'!H28)</f>
        <v xml:space="preserve"> </v>
      </c>
      <c r="B35" s="5" t="str">
        <f>IF(ISBLANK('Catalogue 2024'!H28)," ",'Catalogue 2024'!A28)</f>
        <v xml:space="preserve"> </v>
      </c>
      <c r="C35" s="7" t="str">
        <f>IF(ISBLANK('Catalogue 2024'!H28)," ",'Catalogue 2024'!G28)</f>
        <v xml:space="preserve"> </v>
      </c>
      <c r="D35" s="7" t="str">
        <f>IF(ISBLANK('Catalogue 2024'!H28)," ",A35*C35)</f>
        <v xml:space="preserve"> </v>
      </c>
    </row>
    <row r="36" spans="1:4" ht="15.75" x14ac:dyDescent="0.25">
      <c r="A36" s="19" t="str">
        <f>IF(ISBLANK('Catalogue 2024'!H29)," ",'Catalogue 2024'!H29)</f>
        <v xml:space="preserve"> </v>
      </c>
      <c r="B36" s="5" t="str">
        <f>IF(ISBLANK('Catalogue 2024'!H29)," ",'Catalogue 2024'!A29)</f>
        <v xml:space="preserve"> </v>
      </c>
      <c r="C36" s="7" t="str">
        <f>IF(ISBLANK('Catalogue 2024'!H29)," ",'Catalogue 2024'!G29)</f>
        <v xml:space="preserve"> </v>
      </c>
      <c r="D36" s="7" t="str">
        <f>IF(ISBLANK('Catalogue 2024'!H29)," ",A36*C36)</f>
        <v xml:space="preserve"> </v>
      </c>
    </row>
    <row r="37" spans="1:4" ht="17.25" customHeight="1" x14ac:dyDescent="0.25">
      <c r="A37" s="30"/>
      <c r="B37" s="20"/>
      <c r="C37" s="26" t="s">
        <v>13</v>
      </c>
      <c r="D37" s="12">
        <f>SUM(D9:D34)</f>
        <v>0</v>
      </c>
    </row>
    <row r="38" spans="1:4" ht="15" customHeight="1" x14ac:dyDescent="0.25">
      <c r="A38" s="28" t="s">
        <v>20</v>
      </c>
      <c r="B38" s="20"/>
      <c r="C38" s="25" t="s">
        <v>50</v>
      </c>
      <c r="D38" s="11"/>
    </row>
    <row r="39" spans="1:4" ht="15" customHeight="1" x14ac:dyDescent="0.25">
      <c r="A39" s="28"/>
      <c r="B39" s="25"/>
      <c r="C39" s="25" t="s">
        <v>105</v>
      </c>
      <c r="D39" s="11"/>
    </row>
    <row r="40" spans="1:4" ht="16.5" customHeight="1" x14ac:dyDescent="0.2">
      <c r="B40" s="25" t="s">
        <v>21</v>
      </c>
      <c r="C40" s="20"/>
      <c r="D40" s="12">
        <f>SUM(D37:D39)</f>
        <v>0</v>
      </c>
    </row>
    <row r="41" spans="1:4" ht="15.75" x14ac:dyDescent="0.25">
      <c r="A41" s="27" t="s">
        <v>22</v>
      </c>
      <c r="B41" s="21"/>
      <c r="C41" s="21"/>
    </row>
    <row r="42" spans="1:4" x14ac:dyDescent="0.2">
      <c r="A42" s="33" t="s">
        <v>28</v>
      </c>
      <c r="B42" s="1" t="s">
        <v>29</v>
      </c>
      <c r="C42"/>
    </row>
    <row r="43" spans="1:4" x14ac:dyDescent="0.2">
      <c r="A43"/>
      <c r="B43" s="34" t="s">
        <v>30</v>
      </c>
    </row>
    <row r="44" spans="1:4" x14ac:dyDescent="0.2">
      <c r="A44"/>
      <c r="B44" s="34" t="s">
        <v>31</v>
      </c>
    </row>
    <row r="45" spans="1:4" x14ac:dyDescent="0.2">
      <c r="A45"/>
      <c r="B45" s="34" t="s">
        <v>32</v>
      </c>
    </row>
  </sheetData>
  <autoFilter ref="C1:C45"/>
  <phoneticPr fontId="0" type="noConversion"/>
  <dataValidations count="1">
    <dataValidation type="list" showInputMessage="1" showErrorMessage="1" sqref="B6">
      <formula1>$F$2:$F$3</formula1>
    </dataValidation>
  </dataValidations>
  <printOptions gridLines="1"/>
  <pageMargins left="1.37" right="0.27559055118110237" top="0.17" bottom="0" header="0" footer="0"/>
  <pageSetup scale="61" orientation="portrait" r:id="rId1"/>
  <headerFooter alignWithMargins="0"/>
  <cellWatches>
    <cellWatch r="B6"/>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Catalogue 2024</vt:lpstr>
      <vt:lpstr>Commande 2024</vt:lpstr>
      <vt:lpstr>'Commande 2024'!Zone_d_impression</vt:lpstr>
    </vt:vector>
  </TitlesOfParts>
  <Company>ING Canada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jdolbec</dc:creator>
  <cp:lastModifiedBy>Jean-Yves</cp:lastModifiedBy>
  <cp:lastPrinted>2007-03-30T00:27:04Z</cp:lastPrinted>
  <dcterms:created xsi:type="dcterms:W3CDTF">2005-03-23T13:39:13Z</dcterms:created>
  <dcterms:modified xsi:type="dcterms:W3CDTF">2024-04-24T18:46:50Z</dcterms:modified>
</cp:coreProperties>
</file>