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90" windowWidth="12120" windowHeight="7110" tabRatio="598" activeTab="1"/>
  </bookViews>
  <sheets>
    <sheet name="Catalogue 2020" sheetId="1" r:id="rId1"/>
    <sheet name="Commande 2020" sheetId="2" r:id="rId2"/>
  </sheets>
  <definedNames>
    <definedName name="_xlnm._FilterDatabase" localSheetId="0" hidden="1">'Catalogue 2020'!$A$1:$L$26</definedName>
    <definedName name="_xlnm._FilterDatabase" localSheetId="1" hidden="1">'Commande 2020'!$C$1:$C$43</definedName>
    <definedName name="_xlnm.Print_Area" localSheetId="1">'Commande 2020'!$A:$D</definedName>
  </definedNames>
  <calcPr calcId="145621"/>
</workbook>
</file>

<file path=xl/calcChain.xml><?xml version="1.0" encoding="utf-8"?>
<calcChain xmlns="http://schemas.openxmlformats.org/spreadsheetml/2006/main">
  <c r="D34" i="2" l="1"/>
  <c r="C34" i="2"/>
  <c r="B34" i="2"/>
  <c r="A34" i="2"/>
  <c r="D33" i="2"/>
  <c r="C33" i="2"/>
  <c r="B33" i="2"/>
  <c r="A33" i="2"/>
  <c r="D32" i="2"/>
  <c r="C32" i="2"/>
  <c r="B32" i="2"/>
  <c r="A32" i="2"/>
  <c r="D31" i="2"/>
  <c r="C31" i="2"/>
  <c r="B31" i="2"/>
  <c r="A31" i="2"/>
  <c r="D30" i="2"/>
  <c r="C30" i="2"/>
  <c r="B30" i="2"/>
  <c r="A30" i="2"/>
  <c r="D29" i="2"/>
  <c r="C29" i="2"/>
  <c r="B29" i="2"/>
  <c r="A29" i="2"/>
  <c r="D28" i="2"/>
  <c r="C28" i="2"/>
  <c r="B28" i="2"/>
  <c r="A28" i="2"/>
  <c r="D27" i="2"/>
  <c r="C27" i="2"/>
  <c r="B27" i="2"/>
  <c r="A27" i="2"/>
  <c r="D26" i="2"/>
  <c r="C26" i="2"/>
  <c r="B26" i="2"/>
  <c r="A26" i="2"/>
  <c r="D25" i="2"/>
  <c r="C25" i="2"/>
  <c r="B25" i="2"/>
  <c r="A25" i="2"/>
  <c r="D24" i="2"/>
  <c r="C24" i="2"/>
  <c r="B24" i="2"/>
  <c r="A24" i="2"/>
  <c r="D23" i="2"/>
  <c r="C23" i="2"/>
  <c r="B23" i="2"/>
  <c r="A23" i="2"/>
  <c r="D22" i="2"/>
  <c r="C22" i="2"/>
  <c r="B22" i="2"/>
  <c r="A22" i="2"/>
  <c r="D21" i="2"/>
  <c r="C21" i="2"/>
  <c r="B21" i="2"/>
  <c r="A21" i="2"/>
  <c r="D20" i="2"/>
  <c r="C20" i="2"/>
  <c r="B20" i="2"/>
  <c r="A20" i="2"/>
  <c r="D19" i="2"/>
  <c r="C19" i="2"/>
  <c r="B19" i="2"/>
  <c r="A19" i="2"/>
  <c r="D18" i="2"/>
  <c r="C18" i="2"/>
  <c r="B18" i="2"/>
  <c r="A18" i="2"/>
  <c r="D17" i="2"/>
  <c r="C17" i="2"/>
  <c r="B17" i="2"/>
  <c r="A17" i="2"/>
  <c r="D16" i="2"/>
  <c r="C16" i="2"/>
  <c r="B16" i="2"/>
  <c r="A16" i="2"/>
  <c r="D15" i="2"/>
  <c r="C15" i="2"/>
  <c r="B15" i="2"/>
  <c r="A15" i="2"/>
  <c r="D14" i="2"/>
  <c r="C14" i="2"/>
  <c r="B14" i="2"/>
  <c r="A14" i="2"/>
  <c r="D13" i="2"/>
  <c r="C13" i="2"/>
  <c r="B13" i="2"/>
  <c r="A13" i="2"/>
  <c r="D12" i="2"/>
  <c r="C12" i="2"/>
  <c r="B12" i="2"/>
  <c r="A12" i="2"/>
  <c r="D11" i="2"/>
  <c r="C11" i="2"/>
  <c r="B11" i="2"/>
  <c r="A11" i="2"/>
  <c r="D10" i="2"/>
  <c r="C10" i="2"/>
  <c r="B10" i="2"/>
  <c r="A10" i="2"/>
  <c r="G27" i="1" l="1"/>
  <c r="I27" i="1" s="1"/>
  <c r="G5" i="1"/>
  <c r="G4" i="1"/>
  <c r="G3" i="1"/>
  <c r="G26" i="1" l="1"/>
  <c r="G25" i="1"/>
  <c r="G24" i="1"/>
  <c r="G23" i="1"/>
  <c r="G22" i="1"/>
  <c r="I22" i="1" s="1"/>
  <c r="G21" i="1"/>
  <c r="I21" i="1" s="1"/>
  <c r="G20" i="1"/>
  <c r="G19" i="1"/>
  <c r="G18" i="1"/>
  <c r="I18" i="1" s="1"/>
  <c r="G17" i="1"/>
  <c r="I17" i="1" s="1"/>
  <c r="G16" i="1"/>
  <c r="G15" i="1"/>
  <c r="G14" i="1"/>
  <c r="I14" i="1" s="1"/>
  <c r="G13" i="1"/>
  <c r="I13" i="1" s="1"/>
  <c r="G12" i="1"/>
  <c r="I12" i="1" s="1"/>
  <c r="G11" i="1"/>
  <c r="I11" i="1" s="1"/>
  <c r="G10" i="1"/>
  <c r="I10" i="1" s="1"/>
  <c r="G9" i="1"/>
  <c r="I9" i="1" s="1"/>
  <c r="G8" i="1"/>
  <c r="G7" i="1"/>
  <c r="I7" i="1" s="1"/>
  <c r="G6" i="1"/>
  <c r="I6" i="1" s="1"/>
  <c r="I5" i="1"/>
  <c r="I4" i="1"/>
  <c r="G2" i="1"/>
  <c r="I2" i="1" s="1"/>
  <c r="A9" i="2"/>
  <c r="B9" i="2"/>
  <c r="C9" i="2"/>
  <c r="I3" i="1"/>
  <c r="I25" i="1" l="1"/>
  <c r="I15" i="1"/>
  <c r="I19" i="1"/>
  <c r="I16" i="1"/>
  <c r="I20" i="1"/>
  <c r="I23" i="1"/>
  <c r="I26" i="1"/>
  <c r="I24" i="1"/>
  <c r="I8" i="1"/>
  <c r="D9" i="2"/>
  <c r="D36" i="2" l="1"/>
  <c r="D38" i="2" s="1"/>
</calcChain>
</file>

<file path=xl/sharedStrings.xml><?xml version="1.0" encoding="utf-8"?>
<sst xmlns="http://schemas.openxmlformats.org/spreadsheetml/2006/main" count="189" uniqueCount="118">
  <si>
    <t>Variété</t>
  </si>
  <si>
    <t>Code NAGC</t>
  </si>
  <si>
    <t>Flor.</t>
  </si>
  <si>
    <t>Hybrideur</t>
  </si>
  <si>
    <t>ann. intro</t>
  </si>
  <si>
    <t>Prix SGQ</t>
  </si>
  <si>
    <t>Nb sacs</t>
  </si>
  <si>
    <t>Mt</t>
  </si>
  <si>
    <t>Qt.</t>
  </si>
  <si>
    <t>M</t>
  </si>
  <si>
    <t>Fischer</t>
  </si>
  <si>
    <t>EM</t>
  </si>
  <si>
    <t>LM</t>
  </si>
  <si>
    <t>Peeters</t>
  </si>
  <si>
    <t>E</t>
  </si>
  <si>
    <t>Total</t>
  </si>
  <si>
    <t xml:space="preserve">Prénom et nom: </t>
  </si>
  <si>
    <t>Adresse:</t>
  </si>
  <si>
    <t xml:space="preserve"> 2:</t>
  </si>
  <si>
    <t>Téléphone:</t>
  </si>
  <si>
    <t>Nb Sacs</t>
  </si>
  <si>
    <t>VARIETE</t>
  </si>
  <si>
    <t>(    ) Veillez me faire parvenir mes cormus par la poste</t>
  </si>
  <si>
    <t>GRAND TOTAL =</t>
  </si>
  <si>
    <r>
      <t>Joindre votre chèque à l’ordre de la</t>
    </r>
    <r>
      <rPr>
        <sz val="12"/>
        <rFont val="Times New Roman"/>
        <family val="1"/>
      </rPr>
      <t xml:space="preserve"> </t>
    </r>
    <r>
      <rPr>
        <b/>
        <u/>
        <sz val="12"/>
        <rFont val="Times New Roman"/>
        <family val="1"/>
      </rPr>
      <t>Société des Glaïeuls du Québec</t>
    </r>
  </si>
  <si>
    <t>Couleur</t>
  </si>
  <si>
    <t>Blanc</t>
  </si>
  <si>
    <t>Lavande Léger</t>
  </si>
  <si>
    <t>Rose Médium</t>
  </si>
  <si>
    <t>Rouge Médium</t>
  </si>
  <si>
    <t>Orange Médium</t>
  </si>
  <si>
    <t>Violet Médium</t>
  </si>
  <si>
    <t>Snoek J&amp;P</t>
  </si>
  <si>
    <t>Description</t>
  </si>
  <si>
    <t>VENTE PAR LA POSTE ou INTERNET</t>
  </si>
  <si>
    <t>Glaïeul tricolore de teinte bleue.  Bleu foncé sur le haut des pétales devant blanchâtre dans la partie moyenne de la fleur avec infusion de ton bourgogne sur les sépales inférieurs.  Rebord légèrement ondulé.  Spécimen très prolifique.  Fleur coupée de longue durée.</t>
  </si>
  <si>
    <t>Envoyez à:</t>
  </si>
  <si>
    <t>Jean-Yves Dolbec</t>
  </si>
  <si>
    <t>427, rg Presqu'île</t>
  </si>
  <si>
    <t>Saint-Damase (Québec)</t>
  </si>
  <si>
    <t>J0H 1J0</t>
  </si>
  <si>
    <t>Hollande</t>
  </si>
  <si>
    <t xml:space="preserve">Je suis: </t>
  </si>
  <si>
    <t>Non Membre</t>
  </si>
  <si>
    <t>Membre</t>
  </si>
  <si>
    <t>TAMPICO</t>
  </si>
  <si>
    <t>VISTA</t>
  </si>
  <si>
    <t>Couleur rose pâle sur le haut des pétales avec infusion rose bourgogne sur les pétales inférieurs.  Pétales légèrement ondulés et très bon placement des fleurons.  Très haut avec une tige de 80 cm.</t>
  </si>
  <si>
    <t>Jaune Médium</t>
  </si>
  <si>
    <t>Violet Foncé</t>
  </si>
  <si>
    <t>5L+M</t>
  </si>
  <si>
    <t>BANANARAMA</t>
  </si>
  <si>
    <t>VE</t>
  </si>
  <si>
    <t>Partners</t>
  </si>
  <si>
    <t>Pourpre</t>
  </si>
  <si>
    <t>Rose Pâle</t>
  </si>
  <si>
    <t>VELVET EYES</t>
  </si>
  <si>
    <t>K. Partners</t>
  </si>
  <si>
    <t>Fleur lavande moyen avec une gorge violet pourpre. Les nervures forment des stries pourpres sur les pétales. Très spécial.</t>
  </si>
  <si>
    <t>Jaune Foncé</t>
  </si>
  <si>
    <t>BLACK SEA</t>
  </si>
  <si>
    <t>MYSTIC EYES</t>
  </si>
  <si>
    <t>ORLEANS</t>
  </si>
  <si>
    <t>SUNNYSIDE</t>
  </si>
  <si>
    <t>Spécimen très hâtif de ton jaune moyen brillant avec un ton orangé très pâle sur le labelle.  La hauteur des plants est de 1 m 50 et la hampe florale est de 80 cm.  La disposition des fleurons est très bonne avec des  rebords légèrement ondulés.</t>
  </si>
  <si>
    <t>Glaïeul décoratif de couleur rouge bourgogne foncé presque noir à rebords légèrement ondulés. Le centre de la fleur est de même teinte mais légèrement plus pâle.  Plants est de 1 m 30 avec une très bonne disposition des fleurons et tiges florales de 50 à 60 cm de longueur.  Spécimen très robuste et prolifique.</t>
  </si>
  <si>
    <t>Spécimen de couleur crème blanchâtre dans la partie supérieure de la fleur à rebords modérément ondulés devenant jaunâtre en son centre et avec éclaboussures de rouge dans le labelle et le bas des pétales et quelques taches de rouge pâle.  Plants de 1 m 40 avec une très bonne  disposition des fleurons sur des tiges de 65 cm.  Spécimen très robuste et prolifique.</t>
  </si>
  <si>
    <t>Holland</t>
  </si>
  <si>
    <t xml:space="preserve"> XX</t>
  </si>
  <si>
    <t>Fleur lavande pâle. La hampe florale mesure 30 po et porte un épi muni de 22 fleurons. Le feuillage est retombant et ajoute un intérêt particulier à l’aménagement du jardin.</t>
  </si>
  <si>
    <t>Cultivar de couleur rose fuchsia à rebords modérément ondulés avec un centre et un labelle plus foncé.  Plants de 1 m 45 et plus avec des hampes florales de 70 cm et une très bonne disposition des fleurons.</t>
  </si>
  <si>
    <t>Hartline</t>
  </si>
  <si>
    <t>Cultivar de couleur jaune moyen à rebords légèrement ondulés.  Plants de 1 m 50 avec une très bonne disposition des fleurons sur des tiges de 70 cm.  Robuste et très prolifique.</t>
  </si>
  <si>
    <t>Rouge Noir</t>
  </si>
  <si>
    <t>Lavande Médium</t>
  </si>
  <si>
    <t>Rouge Foncé</t>
  </si>
  <si>
    <t>APACHE</t>
  </si>
  <si>
    <t>Glaïeul de couleur rouge écarlate moyen à rebords légèrement ondulés.  Très bonne disposition des fleurons avec tiges florales de 75 cm et plus.  Prolifique.</t>
  </si>
  <si>
    <t>GREEN FLASH</t>
  </si>
  <si>
    <t>Glaïeul de couleur crème lime vert sur pétales à rebords très ondulés.  Très bonne disposition des fleurons avec tiges florales de 70 cm.  Robuste et prolifique.</t>
  </si>
  <si>
    <t>HURON FOX</t>
  </si>
  <si>
    <t>Glaïeul miniature de couleur rouge foncé.  Très bonne disposition des fleurons avec tiges florales de 65 cm.  Robuste et prolifique.</t>
  </si>
  <si>
    <t>MANHATTAN</t>
  </si>
  <si>
    <t>Cultivar de ton rouge foncé à rebords légèrement ondulés.  Hauteur des plants de 1 m 65 avec une très bonne  disposition des fleurons et tiges florales de 75 à 80 cm de longueur.</t>
  </si>
  <si>
    <t>OCILLA</t>
  </si>
  <si>
    <t>Spécimen de couleur blanc immaculé avec pétales à rebords modérément ondulés.  Plants de 1 m 70 avec tiges florales de 80 cm avec très bonne disposition des fleurons.</t>
  </si>
  <si>
    <t>OVATIE</t>
  </si>
  <si>
    <t>Fleur d'un riche ton orange flamboyant moyen avec une infusion de jaune moyen très brillant dans le labelle.  Très bonne disposition des fleurons  et la disposition des fleurons à rebords légèrement ondulés.  Hauteur des plants de 1 m 50 et plus avec tiges florales de 80 cm.</t>
  </si>
  <si>
    <t>PLUM TART</t>
  </si>
  <si>
    <t>Fleur de couleur pourpre foncé toujours très appréciée.  Bonne disposition des fleurons à rebords moyennement ondulés.  Hauteur des plants de 1 m 50 avec tiges florales de 80 cm.</t>
  </si>
  <si>
    <t>PURPLE RAIN</t>
  </si>
  <si>
    <t>Fleur de couleur porpre uniforme avec pétales à rebords moyennement ondulés.  Tiges florales de 75 cm avec une excellente disposition des fleurons.</t>
  </si>
  <si>
    <t>Vert Léger</t>
  </si>
  <si>
    <t>BABE</t>
  </si>
  <si>
    <t>BRANDY WINE</t>
  </si>
  <si>
    <t>CHIT CHAT</t>
  </si>
  <si>
    <t>FANTASIA</t>
  </si>
  <si>
    <t>FLORA RED</t>
  </si>
  <si>
    <t>FORTE ROSA</t>
  </si>
  <si>
    <t>MEXICALI ROSE</t>
  </si>
  <si>
    <t>PRINCE OF ORANGE</t>
  </si>
  <si>
    <t>ROMANCE</t>
  </si>
  <si>
    <t>STAR PERFORMER</t>
  </si>
  <si>
    <t>Glaïeul composé de 3 tons, bleu moyen sur le contour, bleu plus pâle dans la partie moyenne de la fleur et un large ton blanchâtre de son centre et du labelle.  La disposition des fleurons est excellente porté sur des tiges florales de 75 cm en longueur à rebords légèrement ondulés.</t>
  </si>
  <si>
    <t>Spécimen rouge bourgogne très foncé avec une fine ligne jaunâtre au milieu du labelle.  Très robuste et prolifique.  La hauteur des plants est de 1 m 70  à 1 m 80 avec une très bonne disposition des fleurons avec tges de 75 cm et plus de longueur.</t>
  </si>
  <si>
    <t>Fleur de couleur rose fuchsia très foncé avec une gorge de couleur crème blanchâtre avec pétales à rebords très ondulés.  Floraison plus lente et plus longue que les autres spécimens.  La hauteur des plants peut atteindre 1 m 50 supportés par des tiges de près de 75 cm de longueur avec une excellente disposition des fleurons en fait un excellent glaïeul d’exposition.</t>
  </si>
  <si>
    <t>Glaïeul rose lavande foncé presque violet à rebords légèrement ondulés.  La hauteur est appréciable de 1 m 80 à 1 m 85 avec des tiges florales de 80 cm et une très bonne disposition des fleurons.</t>
  </si>
  <si>
    <t>Excellente fleur rouge. Hampe florale très droite.</t>
  </si>
  <si>
    <t>Glaïeul rose saumon moyen brillant.   Hauteur de 1 m 55 et plus avec une très bonne  disposition des fleurons à rebords légèrement ondulés.  Tiges florales de 70 cm de longueur.</t>
  </si>
  <si>
    <t>Glaïeul orange moyen flamboyant à rebords modérément ondulés devenant un pâle dans la partie moyenne avec une tache rouge dans le bas du labelle et de son centre.  La hauteur des plants est de 1 m 60 et plus avec tiges florales de 70 cm et une très bonne disposition des fleurons.</t>
  </si>
  <si>
    <t>Glaïeul de couleur rose lavande médium dans la partie supérieure de la fleur devenant blanc crème dans son centre.  Bonne disposition des fleurons portés sur des tiges florales 75 cm de longueur.  Hauteur de 150 cm dans le champ.</t>
  </si>
  <si>
    <t>Glaïeul composé d’un ton lavande foncé dans la partie supérieure de la fleur, devenant plus pâle dans sa partie moyenne.  Fine ligne blanche au milieu des pétales avec une tache rouge bourgogne foncé sur la lèvre.  Variété All America pouvant atteindre 1m 80 avec des tiges de plus de 85 cm.  La très bonne disposition des fleurons en a fait un Top 10 dès 2007.</t>
  </si>
  <si>
    <t>Lavande Foncé</t>
  </si>
  <si>
    <t>Rosé Médium</t>
  </si>
  <si>
    <t>Fietz</t>
  </si>
  <si>
    <t>Fischer-Madson</t>
  </si>
  <si>
    <t>Frazee</t>
  </si>
  <si>
    <t>Frais de Poste $15.00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</si>
</sst>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_-* #,##0.00\ &quot;$&quot;\-;_-* &quot;-&quot;??\ &quot;$&quot;_-;_-@_-"/>
    <numFmt numFmtId="165" formatCode="#,##0.00\ &quot;$&quot;"/>
  </numFmts>
  <fonts count="10" x14ac:knownFonts="1">
    <font>
      <sz val="10"/>
      <name val="Arial"/>
    </font>
    <font>
      <sz val="12"/>
      <name val="Times New Roman"/>
      <family val="1"/>
    </font>
    <font>
      <b/>
      <sz val="12"/>
      <name val="Times New Roman"/>
      <family val="1"/>
    </font>
    <font>
      <b/>
      <sz val="10"/>
      <name val="Times New Roman"/>
      <family val="1"/>
    </font>
    <font>
      <b/>
      <u/>
      <sz val="12"/>
      <name val="Times New Roman"/>
      <family val="1"/>
    </font>
    <font>
      <b/>
      <sz val="10"/>
      <name val="Arial"/>
      <family val="2"/>
    </font>
    <font>
      <b/>
      <sz val="10"/>
      <name val="Arial"/>
      <family val="2"/>
    </font>
    <font>
      <b/>
      <u/>
      <sz val="10"/>
      <name val="Arial"/>
      <family val="2"/>
    </font>
    <font>
      <sz val="10"/>
      <name val="Times New Roman"/>
      <family val="1"/>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6">
    <xf numFmtId="0" fontId="0" fillId="0" borderId="0" xfId="0"/>
    <xf numFmtId="0" fontId="3" fillId="0" borderId="0" xfId="0" applyFont="1"/>
    <xf numFmtId="0" fontId="3" fillId="0" borderId="0" xfId="0" applyFont="1" applyBorder="1" applyAlignment="1">
      <alignment horizontal="center" vertical="top"/>
    </xf>
    <xf numFmtId="0" fontId="3" fillId="0" borderId="0" xfId="0" applyFont="1" applyBorder="1" applyAlignment="1">
      <alignment horizontal="center" vertical="top" wrapText="1"/>
    </xf>
    <xf numFmtId="0" fontId="0" fillId="0" borderId="0" xfId="0" applyBorder="1" applyAlignment="1"/>
    <xf numFmtId="0" fontId="3" fillId="0" borderId="0" xfId="0" applyFont="1" applyBorder="1" applyAlignment="1"/>
    <xf numFmtId="164" fontId="3" fillId="0" borderId="0" xfId="0" applyNumberFormat="1" applyFont="1" applyFill="1" applyBorder="1" applyAlignment="1">
      <alignment horizontal="center" vertical="top"/>
    </xf>
    <xf numFmtId="164" fontId="2" fillId="0" borderId="0" xfId="0" applyNumberFormat="1" applyFont="1" applyBorder="1" applyAlignment="1">
      <alignment horizontal="center" wrapText="1"/>
    </xf>
    <xf numFmtId="164" fontId="0" fillId="0" borderId="0" xfId="0" applyNumberFormat="1" applyBorder="1" applyAlignment="1"/>
    <xf numFmtId="164" fontId="3" fillId="0" borderId="0" xfId="0" applyNumberFormat="1" applyFont="1" applyBorder="1" applyAlignment="1">
      <alignment horizontal="center" vertical="top" wrapText="1"/>
    </xf>
    <xf numFmtId="164" fontId="3" fillId="0" borderId="0" xfId="0" applyNumberFormat="1" applyFont="1" applyFill="1" applyBorder="1" applyAlignment="1">
      <alignment horizontal="center" vertical="top" wrapText="1"/>
    </xf>
    <xf numFmtId="0" fontId="5" fillId="0" borderId="0" xfId="0" applyFont="1" applyBorder="1" applyAlignment="1"/>
    <xf numFmtId="164" fontId="5" fillId="0" borderId="0" xfId="0" applyNumberFormat="1" applyFont="1" applyBorder="1" applyAlignment="1"/>
    <xf numFmtId="164" fontId="3" fillId="0" borderId="0" xfId="0" applyNumberFormat="1" applyFont="1" applyBorder="1" applyAlignment="1">
      <alignment horizontal="center" wrapText="1"/>
    </xf>
    <xf numFmtId="0" fontId="6" fillId="0" borderId="0" xfId="0" applyFont="1" applyBorder="1" applyAlignment="1"/>
    <xf numFmtId="0" fontId="3" fillId="0" borderId="0" xfId="0" applyFont="1" applyBorder="1" applyAlignment="1">
      <alignment wrapText="1"/>
    </xf>
    <xf numFmtId="0" fontId="3" fillId="0" borderId="0" xfId="0" applyNumberFormat="1" applyFont="1" applyBorder="1" applyAlignment="1">
      <alignment horizontal="center" vertical="top" wrapText="1"/>
    </xf>
    <xf numFmtId="0" fontId="0" fillId="0" borderId="0" xfId="0" applyNumberFormat="1" applyBorder="1" applyAlignment="1">
      <alignment horizontal="center"/>
    </xf>
    <xf numFmtId="0" fontId="3" fillId="0" borderId="0" xfId="0" applyNumberFormat="1" applyFont="1" applyFill="1" applyBorder="1" applyAlignment="1">
      <alignment horizontal="center" vertical="top" wrapText="1"/>
    </xf>
    <xf numFmtId="1" fontId="0" fillId="0" borderId="0" xfId="0" applyNumberFormat="1" applyBorder="1" applyAlignment="1">
      <alignment horizontal="center"/>
    </xf>
    <xf numFmtId="0" fontId="0" fillId="0" borderId="0" xfId="0" applyAlignment="1"/>
    <xf numFmtId="0" fontId="0" fillId="0" borderId="0" xfId="0" applyAlignment="1">
      <alignment horizontal="centerContinuous"/>
    </xf>
    <xf numFmtId="0" fontId="0" fillId="0" borderId="0" xfId="0" applyNumberFormat="1" applyBorder="1" applyAlignment="1">
      <alignment horizontal="right"/>
    </xf>
    <xf numFmtId="0" fontId="7" fillId="0" borderId="0" xfId="0" applyFont="1" applyBorder="1" applyAlignment="1">
      <alignment horizontal="centerContinuous"/>
    </xf>
    <xf numFmtId="0" fontId="7" fillId="0" borderId="0" xfId="0" applyFont="1" applyAlignment="1">
      <alignment horizontal="centerContinuous"/>
    </xf>
    <xf numFmtId="0" fontId="3" fillId="0" borderId="0" xfId="0" applyFont="1" applyFill="1" applyBorder="1" applyAlignment="1">
      <alignment horizontal="right"/>
    </xf>
    <xf numFmtId="0" fontId="5" fillId="0" borderId="0" xfId="0" applyFont="1" applyBorder="1" applyAlignment="1">
      <alignment horizontal="right"/>
    </xf>
    <xf numFmtId="0" fontId="2" fillId="0" borderId="0" xfId="0" applyFont="1" applyAlignment="1">
      <alignment horizontal="centerContinuous"/>
    </xf>
    <xf numFmtId="0" fontId="1" fillId="0" borderId="0" xfId="0" applyFont="1" applyAlignment="1"/>
    <xf numFmtId="20" fontId="0" fillId="0" borderId="0" xfId="0" applyNumberFormat="1" applyBorder="1" applyAlignment="1">
      <alignment horizontal="right"/>
    </xf>
    <xf numFmtId="0" fontId="1" fillId="0" borderId="0" xfId="0" quotePrefix="1" applyFont="1" applyAlignment="1">
      <alignment horizontal="left"/>
    </xf>
    <xf numFmtId="0" fontId="3" fillId="0" borderId="0" xfId="0" quotePrefix="1" applyFont="1" applyBorder="1" applyAlignment="1">
      <alignment horizontal="center" vertical="top" wrapText="1"/>
    </xf>
    <xf numFmtId="165" fontId="3" fillId="0" borderId="0" xfId="0" applyNumberFormat="1" applyFont="1" applyFill="1" applyBorder="1" applyAlignment="1">
      <alignment horizontal="center" vertical="top" wrapText="1"/>
    </xf>
    <xf numFmtId="0" fontId="5" fillId="0" borderId="0" xfId="0" quotePrefix="1" applyFont="1" applyAlignment="1">
      <alignment horizontal="right"/>
    </xf>
    <xf numFmtId="0" fontId="3" fillId="0" borderId="0" xfId="0" quotePrefix="1" applyFont="1" applyAlignment="1">
      <alignment horizontal="left"/>
    </xf>
    <xf numFmtId="165" fontId="0" fillId="0" borderId="0" xfId="0" applyNumberFormat="1" applyAlignment="1">
      <alignment horizontal="center"/>
    </xf>
    <xf numFmtId="0" fontId="0" fillId="0" borderId="0" xfId="0" applyBorder="1" applyAlignment="1">
      <alignment wrapText="1"/>
    </xf>
    <xf numFmtId="0" fontId="3" fillId="0" borderId="0" xfId="0" applyFont="1" applyBorder="1" applyAlignment="1">
      <alignment horizontal="center" wrapText="1"/>
    </xf>
    <xf numFmtId="0" fontId="5" fillId="0" borderId="0" xfId="0" applyFont="1" applyBorder="1" applyAlignment="1">
      <alignment horizontal="center"/>
    </xf>
    <xf numFmtId="0" fontId="9" fillId="0" borderId="0" xfId="0" applyFont="1"/>
    <xf numFmtId="0" fontId="8" fillId="0" borderId="0" xfId="0" applyFont="1" applyBorder="1" applyAlignment="1">
      <alignment horizontal="justify" vertical="top" wrapText="1"/>
    </xf>
    <xf numFmtId="0" fontId="3" fillId="0" borderId="0" xfId="0" applyFont="1" applyBorder="1" applyAlignment="1">
      <alignment horizontal="center"/>
    </xf>
    <xf numFmtId="165" fontId="5" fillId="0" borderId="0" xfId="0" applyNumberFormat="1" applyFont="1" applyAlignment="1">
      <alignment horizontal="center"/>
    </xf>
    <xf numFmtId="0" fontId="5" fillId="0" borderId="0" xfId="0" applyNumberFormat="1" applyFont="1" applyAlignment="1">
      <alignment horizontal="center"/>
    </xf>
    <xf numFmtId="0" fontId="3" fillId="0" borderId="0" xfId="0" quotePrefix="1" applyFont="1" applyBorder="1" applyAlignment="1">
      <alignment horizontal="left"/>
    </xf>
    <xf numFmtId="0" fontId="8" fillId="0" borderId="0" xfId="0" applyFont="1" applyBorder="1" applyAlignment="1">
      <alignmen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27"/>
  <sheetViews>
    <sheetView workbookViewId="0">
      <pane xSplit="1" ySplit="1" topLeftCell="B2" activePane="bottomRight" state="frozen"/>
      <selection pane="topRight" activeCell="B1" sqref="B1"/>
      <selection pane="bottomLeft" activeCell="A2" sqref="A2"/>
      <selection pane="bottomRight" activeCell="B11" sqref="B11"/>
    </sheetView>
  </sheetViews>
  <sheetFormatPr baseColWidth="10" defaultRowHeight="12.75" x14ac:dyDescent="0.2"/>
  <cols>
    <col min="1" max="1" width="23.42578125" style="14" bestFit="1" customWidth="1"/>
    <col min="2" max="2" width="6.140625" style="38" customWidth="1"/>
    <col min="3" max="3" width="4.7109375" style="38" customWidth="1"/>
    <col min="4" max="4" width="14.28515625" style="4" bestFit="1" customWidth="1"/>
    <col min="5" max="5" width="4.85546875" style="4" customWidth="1"/>
    <col min="6" max="6" width="61" style="36" customWidth="1"/>
    <col min="7" max="7" width="8.42578125" style="35" customWidth="1"/>
    <col min="8" max="8" width="7.140625" style="43" customWidth="1"/>
    <col min="9" max="9" width="9.28515625" style="8" bestFit="1" customWidth="1"/>
    <col min="10" max="10" width="5.7109375" style="14" customWidth="1"/>
    <col min="11" max="11" width="15.5703125" style="4" bestFit="1" customWidth="1"/>
    <col min="13" max="16384" width="11.42578125" style="4"/>
  </cols>
  <sheetData>
    <row r="1" spans="1:11" ht="25.5" x14ac:dyDescent="0.2">
      <c r="A1" s="2" t="s">
        <v>0</v>
      </c>
      <c r="B1" s="37" t="s">
        <v>1</v>
      </c>
      <c r="C1" s="2" t="s">
        <v>2</v>
      </c>
      <c r="D1" s="2" t="s">
        <v>3</v>
      </c>
      <c r="E1" s="3" t="s">
        <v>4</v>
      </c>
      <c r="F1" s="31" t="s">
        <v>33</v>
      </c>
      <c r="G1" s="32" t="s">
        <v>5</v>
      </c>
      <c r="H1" s="18" t="s">
        <v>6</v>
      </c>
      <c r="I1" s="10" t="s">
        <v>7</v>
      </c>
      <c r="J1" s="9" t="s">
        <v>8</v>
      </c>
      <c r="K1" s="9" t="s">
        <v>25</v>
      </c>
    </row>
    <row r="2" spans="1:11" ht="38.25" x14ac:dyDescent="0.2">
      <c r="A2" s="44" t="s">
        <v>76</v>
      </c>
      <c r="B2" s="41">
        <v>454</v>
      </c>
      <c r="C2" s="41" t="s">
        <v>11</v>
      </c>
      <c r="D2" s="5" t="s">
        <v>41</v>
      </c>
      <c r="E2" s="5">
        <v>2018</v>
      </c>
      <c r="F2" s="40" t="s">
        <v>77</v>
      </c>
      <c r="G2" s="42">
        <f>IF('Commande 2020'!$B$6="Membre",2.25,3)</f>
        <v>3</v>
      </c>
      <c r="I2" s="13">
        <f t="shared" ref="I2:I26" si="0">H2*G2</f>
        <v>0</v>
      </c>
      <c r="J2" s="15" t="s">
        <v>50</v>
      </c>
      <c r="K2" s="11" t="s">
        <v>29</v>
      </c>
    </row>
    <row r="3" spans="1:11" ht="51" x14ac:dyDescent="0.2">
      <c r="A3" s="44" t="s">
        <v>93</v>
      </c>
      <c r="B3" s="41">
        <v>485</v>
      </c>
      <c r="C3" s="41" t="s">
        <v>11</v>
      </c>
      <c r="D3" s="5" t="s">
        <v>114</v>
      </c>
      <c r="E3" s="5">
        <v>2012</v>
      </c>
      <c r="F3" s="40" t="s">
        <v>103</v>
      </c>
      <c r="G3" s="42">
        <f>IF('Commande 2020'!$B$6="Membre",2.25,3)</f>
        <v>3</v>
      </c>
      <c r="I3" s="13">
        <f t="shared" si="0"/>
        <v>0</v>
      </c>
      <c r="J3" s="15" t="s">
        <v>50</v>
      </c>
      <c r="K3" s="11" t="s">
        <v>31</v>
      </c>
    </row>
    <row r="4" spans="1:11" ht="51" x14ac:dyDescent="0.2">
      <c r="A4" s="44" t="s">
        <v>51</v>
      </c>
      <c r="B4" s="41">
        <v>414</v>
      </c>
      <c r="C4" s="41" t="s">
        <v>52</v>
      </c>
      <c r="D4" s="5" t="s">
        <v>53</v>
      </c>
      <c r="E4" s="5">
        <v>2014</v>
      </c>
      <c r="F4" s="40" t="s">
        <v>64</v>
      </c>
      <c r="G4" s="42">
        <f>IF('Commande 2020'!$B$6="Membre",2.25,3)</f>
        <v>3</v>
      </c>
      <c r="I4" s="13">
        <f t="shared" si="0"/>
        <v>0</v>
      </c>
      <c r="J4" s="15" t="s">
        <v>50</v>
      </c>
      <c r="K4" s="11" t="s">
        <v>48</v>
      </c>
    </row>
    <row r="5" spans="1:11" ht="63.75" x14ac:dyDescent="0.2">
      <c r="A5" s="44" t="s">
        <v>60</v>
      </c>
      <c r="B5" s="41">
        <v>458</v>
      </c>
      <c r="C5" s="41" t="s">
        <v>11</v>
      </c>
      <c r="D5" s="5" t="s">
        <v>41</v>
      </c>
      <c r="E5" s="5">
        <v>2017</v>
      </c>
      <c r="F5" s="45" t="s">
        <v>65</v>
      </c>
      <c r="G5" s="42">
        <f>IF('Commande 2020'!$B$6="Membre",2.25,3)</f>
        <v>3</v>
      </c>
      <c r="I5" s="13">
        <f t="shared" si="0"/>
        <v>0</v>
      </c>
      <c r="J5" s="15" t="s">
        <v>50</v>
      </c>
      <c r="K5" s="11" t="s">
        <v>73</v>
      </c>
    </row>
    <row r="6" spans="1:11" ht="51" x14ac:dyDescent="0.2">
      <c r="A6" s="44" t="s">
        <v>94</v>
      </c>
      <c r="B6" s="41">
        <v>458</v>
      </c>
      <c r="C6" s="41" t="s">
        <v>11</v>
      </c>
      <c r="D6" s="5" t="s">
        <v>41</v>
      </c>
      <c r="E6" s="5">
        <v>2019</v>
      </c>
      <c r="F6" s="45" t="s">
        <v>104</v>
      </c>
      <c r="G6" s="42">
        <f>IF('Commande 2020'!$B$6="Membre",2.25,3)</f>
        <v>3</v>
      </c>
      <c r="I6" s="13">
        <f>H6*G6</f>
        <v>0</v>
      </c>
      <c r="J6" s="15" t="s">
        <v>50</v>
      </c>
      <c r="K6" s="11" t="s">
        <v>73</v>
      </c>
    </row>
    <row r="7" spans="1:11" ht="63.75" x14ac:dyDescent="0.2">
      <c r="A7" s="44" t="s">
        <v>95</v>
      </c>
      <c r="B7" s="41">
        <v>465</v>
      </c>
      <c r="C7" s="41" t="s">
        <v>9</v>
      </c>
      <c r="D7" s="5" t="s">
        <v>115</v>
      </c>
      <c r="E7" s="5">
        <v>2007</v>
      </c>
      <c r="F7" s="45" t="s">
        <v>105</v>
      </c>
      <c r="G7" s="42">
        <f>IF('Commande 2020'!$B$6="Membre",2.25,3)</f>
        <v>3</v>
      </c>
      <c r="I7" s="13">
        <f t="shared" si="0"/>
        <v>0</v>
      </c>
      <c r="J7" s="15" t="s">
        <v>50</v>
      </c>
      <c r="K7" s="11" t="s">
        <v>28</v>
      </c>
    </row>
    <row r="8" spans="1:11" ht="38.25" x14ac:dyDescent="0.2">
      <c r="A8" s="44" t="s">
        <v>96</v>
      </c>
      <c r="B8" s="41">
        <v>476</v>
      </c>
      <c r="C8" s="41" t="s">
        <v>9</v>
      </c>
      <c r="D8" s="5" t="s">
        <v>41</v>
      </c>
      <c r="E8" s="5">
        <v>2019</v>
      </c>
      <c r="F8" s="45" t="s">
        <v>106</v>
      </c>
      <c r="G8" s="42">
        <f>IF('Commande 2020'!$B$6="Membre",2.25,3)</f>
        <v>3</v>
      </c>
      <c r="I8" s="13">
        <f>H8*G8</f>
        <v>0</v>
      </c>
      <c r="J8" s="15" t="s">
        <v>50</v>
      </c>
      <c r="K8" s="11" t="s">
        <v>112</v>
      </c>
    </row>
    <row r="9" spans="1:11" x14ac:dyDescent="0.2">
      <c r="A9" s="44" t="s">
        <v>97</v>
      </c>
      <c r="B9" s="41">
        <v>454</v>
      </c>
      <c r="C9" s="41" t="s">
        <v>9</v>
      </c>
      <c r="D9" s="5" t="s">
        <v>41</v>
      </c>
      <c r="E9" s="5">
        <v>2006</v>
      </c>
      <c r="F9" s="45" t="s">
        <v>107</v>
      </c>
      <c r="G9" s="42">
        <f>IF('Commande 2020'!$B$6="Membre",2.25,3)</f>
        <v>3</v>
      </c>
      <c r="I9" s="13">
        <f t="shared" si="0"/>
        <v>0</v>
      </c>
      <c r="J9" s="15" t="s">
        <v>50</v>
      </c>
      <c r="K9" s="11" t="s">
        <v>29</v>
      </c>
    </row>
    <row r="10" spans="1:11" ht="38.25" x14ac:dyDescent="0.2">
      <c r="A10" s="44" t="s">
        <v>98</v>
      </c>
      <c r="B10" s="41">
        <v>444</v>
      </c>
      <c r="C10" s="41" t="s">
        <v>9</v>
      </c>
      <c r="D10" s="5" t="s">
        <v>41</v>
      </c>
      <c r="E10" s="5">
        <v>2015</v>
      </c>
      <c r="F10" s="45" t="s">
        <v>108</v>
      </c>
      <c r="G10" s="42">
        <f>IF('Commande 2020'!$B$6="Membre",2.25,3)</f>
        <v>3</v>
      </c>
      <c r="I10" s="13">
        <f t="shared" si="0"/>
        <v>0</v>
      </c>
      <c r="J10" s="15" t="s">
        <v>50</v>
      </c>
      <c r="K10" s="11" t="s">
        <v>113</v>
      </c>
    </row>
    <row r="11" spans="1:11" ht="38.25" x14ac:dyDescent="0.2">
      <c r="A11" s="44" t="s">
        <v>78</v>
      </c>
      <c r="B11" s="41">
        <v>403</v>
      </c>
      <c r="C11" s="41" t="s">
        <v>11</v>
      </c>
      <c r="D11" s="5" t="s">
        <v>41</v>
      </c>
      <c r="E11" s="5">
        <v>2018</v>
      </c>
      <c r="F11" s="45" t="s">
        <v>79</v>
      </c>
      <c r="G11" s="42">
        <f>IF('Commande 2020'!$B$6="Membre",2.25,3)</f>
        <v>3</v>
      </c>
      <c r="I11" s="13">
        <f t="shared" si="0"/>
        <v>0</v>
      </c>
      <c r="J11" s="15" t="s">
        <v>50</v>
      </c>
      <c r="K11" s="11" t="s">
        <v>92</v>
      </c>
    </row>
    <row r="12" spans="1:11" ht="25.5" x14ac:dyDescent="0.2">
      <c r="A12" s="44" t="s">
        <v>80</v>
      </c>
      <c r="B12" s="41">
        <v>256</v>
      </c>
      <c r="C12" s="41" t="s">
        <v>9</v>
      </c>
      <c r="D12" s="5" t="s">
        <v>13</v>
      </c>
      <c r="E12" s="5">
        <v>2003</v>
      </c>
      <c r="F12" s="45" t="s">
        <v>81</v>
      </c>
      <c r="G12" s="42">
        <f>IF('Commande 2020'!$B$6="Membre",2.25,3)</f>
        <v>3</v>
      </c>
      <c r="I12" s="13">
        <f t="shared" si="0"/>
        <v>0</v>
      </c>
      <c r="J12" s="15" t="s">
        <v>50</v>
      </c>
      <c r="K12" s="11" t="s">
        <v>75</v>
      </c>
    </row>
    <row r="13" spans="1:11" ht="38.25" x14ac:dyDescent="0.2">
      <c r="A13" s="44" t="s">
        <v>82</v>
      </c>
      <c r="B13" s="41">
        <v>456</v>
      </c>
      <c r="C13" s="41" t="s">
        <v>9</v>
      </c>
      <c r="D13" s="5"/>
      <c r="E13" s="5">
        <v>2015</v>
      </c>
      <c r="F13" s="45" t="s">
        <v>83</v>
      </c>
      <c r="G13" s="42">
        <f>IF('Commande 2020'!$B$6="Membre",2.25,3)</f>
        <v>3</v>
      </c>
      <c r="I13" s="13">
        <f t="shared" si="0"/>
        <v>0</v>
      </c>
      <c r="J13" s="15" t="s">
        <v>50</v>
      </c>
      <c r="K13" s="11" t="s">
        <v>75</v>
      </c>
    </row>
    <row r="14" spans="1:11" ht="38.25" x14ac:dyDescent="0.2">
      <c r="A14" s="44" t="s">
        <v>99</v>
      </c>
      <c r="B14" s="41">
        <v>465</v>
      </c>
      <c r="C14" s="41" t="s">
        <v>14</v>
      </c>
      <c r="D14" s="5" t="s">
        <v>116</v>
      </c>
      <c r="E14" s="5">
        <v>2006</v>
      </c>
      <c r="F14" s="45" t="s">
        <v>70</v>
      </c>
      <c r="G14" s="42">
        <f>IF('Commande 2020'!$B$6="Membre",2.25,3)</f>
        <v>3</v>
      </c>
      <c r="I14" s="13">
        <f t="shared" si="0"/>
        <v>0</v>
      </c>
      <c r="J14" s="15" t="s">
        <v>50</v>
      </c>
      <c r="K14" s="11" t="s">
        <v>28</v>
      </c>
    </row>
    <row r="15" spans="1:11" ht="63.75" x14ac:dyDescent="0.2">
      <c r="A15" s="44" t="s">
        <v>61</v>
      </c>
      <c r="B15" s="41">
        <v>401</v>
      </c>
      <c r="C15" s="41" t="s">
        <v>12</v>
      </c>
      <c r="D15" s="5" t="s">
        <v>41</v>
      </c>
      <c r="E15" s="5">
        <v>2017</v>
      </c>
      <c r="F15" s="45" t="s">
        <v>66</v>
      </c>
      <c r="G15" s="42">
        <f>IF('Commande 2020'!$B$6="Membre",2.25,3)</f>
        <v>3</v>
      </c>
      <c r="I15" s="13">
        <f t="shared" si="0"/>
        <v>0</v>
      </c>
      <c r="J15" s="15" t="s">
        <v>50</v>
      </c>
      <c r="K15" s="11" t="s">
        <v>26</v>
      </c>
    </row>
    <row r="16" spans="1:11" ht="38.25" x14ac:dyDescent="0.2">
      <c r="A16" s="44" t="s">
        <v>84</v>
      </c>
      <c r="B16" s="41">
        <v>400</v>
      </c>
      <c r="C16" s="41" t="s">
        <v>9</v>
      </c>
      <c r="D16" s="5" t="s">
        <v>41</v>
      </c>
      <c r="E16" s="5">
        <v>2018</v>
      </c>
      <c r="F16" s="45" t="s">
        <v>85</v>
      </c>
      <c r="G16" s="42">
        <f>IF('Commande 2020'!$B$6="Membre",2.25,3)</f>
        <v>3</v>
      </c>
      <c r="I16" s="13">
        <f t="shared" si="0"/>
        <v>0</v>
      </c>
      <c r="J16" s="15" t="s">
        <v>50</v>
      </c>
      <c r="K16" s="11" t="s">
        <v>26</v>
      </c>
    </row>
    <row r="17" spans="1:11" ht="38.25" x14ac:dyDescent="0.2">
      <c r="A17" s="44" t="s">
        <v>62</v>
      </c>
      <c r="B17" s="41">
        <v>474</v>
      </c>
      <c r="C17" s="41" t="s">
        <v>12</v>
      </c>
      <c r="D17" s="5" t="s">
        <v>67</v>
      </c>
      <c r="E17" s="5" t="s">
        <v>68</v>
      </c>
      <c r="F17" s="45" t="s">
        <v>69</v>
      </c>
      <c r="G17" s="42">
        <f>IF('Commande 2020'!$B$6="Membre",2.25,3)</f>
        <v>3</v>
      </c>
      <c r="I17" s="13">
        <f t="shared" si="0"/>
        <v>0</v>
      </c>
      <c r="J17" s="15" t="s">
        <v>50</v>
      </c>
      <c r="K17" s="11" t="s">
        <v>74</v>
      </c>
    </row>
    <row r="18" spans="1:11" ht="51" x14ac:dyDescent="0.2">
      <c r="A18" s="44" t="s">
        <v>86</v>
      </c>
      <c r="B18" s="41">
        <v>425</v>
      </c>
      <c r="C18" s="41" t="s">
        <v>9</v>
      </c>
      <c r="D18" s="5"/>
      <c r="E18" s="5">
        <v>2014</v>
      </c>
      <c r="F18" s="45" t="s">
        <v>87</v>
      </c>
      <c r="G18" s="42">
        <f>IF('Commande 2020'!$B$6="Membre",2.25,3)</f>
        <v>3</v>
      </c>
      <c r="I18" s="13">
        <f t="shared" si="0"/>
        <v>0</v>
      </c>
      <c r="J18" s="15" t="s">
        <v>50</v>
      </c>
      <c r="K18" s="11" t="s">
        <v>30</v>
      </c>
    </row>
    <row r="19" spans="1:11" ht="38.25" x14ac:dyDescent="0.2">
      <c r="A19" s="44" t="s">
        <v>88</v>
      </c>
      <c r="B19" s="41">
        <v>478</v>
      </c>
      <c r="C19" s="41" t="s">
        <v>14</v>
      </c>
      <c r="D19" s="5" t="s">
        <v>10</v>
      </c>
      <c r="E19" s="5">
        <v>1976</v>
      </c>
      <c r="F19" s="45" t="s">
        <v>89</v>
      </c>
      <c r="G19" s="42">
        <f>IF('Commande 2020'!$B$6="Membre",2.25,3)</f>
        <v>3</v>
      </c>
      <c r="I19" s="13">
        <f t="shared" si="0"/>
        <v>0</v>
      </c>
      <c r="J19" s="15" t="s">
        <v>50</v>
      </c>
      <c r="K19" s="11" t="s">
        <v>54</v>
      </c>
    </row>
    <row r="20" spans="1:11" ht="51" x14ac:dyDescent="0.2">
      <c r="A20" s="44" t="s">
        <v>100</v>
      </c>
      <c r="B20" s="41">
        <v>425</v>
      </c>
      <c r="C20" s="41" t="s">
        <v>11</v>
      </c>
      <c r="D20" s="5" t="s">
        <v>41</v>
      </c>
      <c r="E20" s="5">
        <v>2019</v>
      </c>
      <c r="F20" s="45" t="s">
        <v>109</v>
      </c>
      <c r="G20" s="42">
        <f>IF('Commande 2020'!$B$6="Membre",2.25,3)</f>
        <v>3</v>
      </c>
      <c r="I20" s="13">
        <f t="shared" si="0"/>
        <v>0</v>
      </c>
      <c r="J20" s="15" t="s">
        <v>50</v>
      </c>
      <c r="K20" s="11" t="s">
        <v>30</v>
      </c>
    </row>
    <row r="21" spans="1:11" ht="38.25" x14ac:dyDescent="0.2">
      <c r="A21" s="44" t="s">
        <v>90</v>
      </c>
      <c r="B21" s="41">
        <v>478</v>
      </c>
      <c r="C21" s="41" t="s">
        <v>9</v>
      </c>
      <c r="D21" s="5" t="s">
        <v>41</v>
      </c>
      <c r="E21" s="5">
        <v>2018</v>
      </c>
      <c r="F21" s="45" t="s">
        <v>91</v>
      </c>
      <c r="G21" s="42">
        <f>IF('Commande 2020'!$B$6="Membre",2.25,3)</f>
        <v>3</v>
      </c>
      <c r="I21" s="13">
        <f t="shared" si="0"/>
        <v>0</v>
      </c>
      <c r="J21" s="15" t="s">
        <v>50</v>
      </c>
      <c r="K21" s="11" t="s">
        <v>54</v>
      </c>
    </row>
    <row r="22" spans="1:11" ht="51" x14ac:dyDescent="0.2">
      <c r="A22" s="44" t="s">
        <v>101</v>
      </c>
      <c r="B22" s="41">
        <v>473</v>
      </c>
      <c r="C22" s="41" t="s">
        <v>14</v>
      </c>
      <c r="D22" s="5" t="s">
        <v>10</v>
      </c>
      <c r="E22" s="5">
        <v>2006</v>
      </c>
      <c r="F22" s="45" t="s">
        <v>110</v>
      </c>
      <c r="G22" s="42">
        <f>IF('Commande 2020'!$B$6="Membre",2.25,3)</f>
        <v>3</v>
      </c>
      <c r="I22" s="13">
        <f t="shared" si="0"/>
        <v>0</v>
      </c>
      <c r="J22" s="15" t="s">
        <v>50</v>
      </c>
      <c r="K22" s="11" t="s">
        <v>27</v>
      </c>
    </row>
    <row r="23" spans="1:11" ht="63.75" x14ac:dyDescent="0.2">
      <c r="A23" s="44" t="s">
        <v>102</v>
      </c>
      <c r="B23" s="41">
        <v>377</v>
      </c>
      <c r="C23" s="41" t="s">
        <v>9</v>
      </c>
      <c r="D23" s="5" t="s">
        <v>71</v>
      </c>
      <c r="E23" s="5">
        <v>2007</v>
      </c>
      <c r="F23" s="45" t="s">
        <v>111</v>
      </c>
      <c r="G23" s="42">
        <f>IF('Commande 2020'!$B$6="Membre",2.25,3)</f>
        <v>3</v>
      </c>
      <c r="I23" s="13">
        <f t="shared" si="0"/>
        <v>0</v>
      </c>
      <c r="J23" s="15" t="s">
        <v>50</v>
      </c>
      <c r="K23" s="11" t="s">
        <v>112</v>
      </c>
    </row>
    <row r="24" spans="1:11" ht="38.25" x14ac:dyDescent="0.2">
      <c r="A24" s="44" t="s">
        <v>63</v>
      </c>
      <c r="B24" s="41">
        <v>416</v>
      </c>
      <c r="C24" s="41" t="s">
        <v>11</v>
      </c>
      <c r="D24" s="5" t="s">
        <v>41</v>
      </c>
      <c r="E24" s="5">
        <v>2007</v>
      </c>
      <c r="F24" s="45" t="s">
        <v>72</v>
      </c>
      <c r="G24" s="42">
        <f>IF('Commande 2020'!$B$6="Membre",2.25,3)</f>
        <v>3</v>
      </c>
      <c r="I24" s="13">
        <f t="shared" si="0"/>
        <v>0</v>
      </c>
      <c r="J24" s="15" t="s">
        <v>50</v>
      </c>
      <c r="K24" s="11" t="s">
        <v>59</v>
      </c>
    </row>
    <row r="25" spans="1:11" ht="38.25" x14ac:dyDescent="0.2">
      <c r="A25" s="44" t="s">
        <v>45</v>
      </c>
      <c r="B25" s="41">
        <v>460</v>
      </c>
      <c r="C25" s="41" t="s">
        <v>12</v>
      </c>
      <c r="D25" s="44" t="s">
        <v>10</v>
      </c>
      <c r="E25" s="5">
        <v>2006</v>
      </c>
      <c r="F25" s="45" t="s">
        <v>47</v>
      </c>
      <c r="G25" s="42">
        <f>IF('Commande 2020'!$B$6="Membre",2.25,3)</f>
        <v>3</v>
      </c>
      <c r="I25" s="13">
        <f t="shared" si="0"/>
        <v>0</v>
      </c>
      <c r="J25" s="15" t="s">
        <v>50</v>
      </c>
      <c r="K25" s="11" t="s">
        <v>55</v>
      </c>
    </row>
    <row r="26" spans="1:11" ht="25.5" x14ac:dyDescent="0.2">
      <c r="A26" s="44" t="s">
        <v>56</v>
      </c>
      <c r="B26" s="41">
        <v>487</v>
      </c>
      <c r="C26" s="41" t="s">
        <v>14</v>
      </c>
      <c r="D26" s="5" t="s">
        <v>57</v>
      </c>
      <c r="E26" s="5">
        <v>2006</v>
      </c>
      <c r="F26" s="45" t="s">
        <v>58</v>
      </c>
      <c r="G26" s="42">
        <f>IF('Commande 2020'!$B$6="Membre",2.25,3)</f>
        <v>3</v>
      </c>
      <c r="I26" s="13">
        <f t="shared" si="0"/>
        <v>0</v>
      </c>
      <c r="J26" s="15" t="s">
        <v>50</v>
      </c>
      <c r="K26" s="11" t="s">
        <v>49</v>
      </c>
    </row>
    <row r="27" spans="1:11" ht="51" x14ac:dyDescent="0.2">
      <c r="A27" s="44" t="s">
        <v>46</v>
      </c>
      <c r="B27" s="41">
        <v>485</v>
      </c>
      <c r="C27" s="41" t="s">
        <v>14</v>
      </c>
      <c r="D27" s="5" t="s">
        <v>32</v>
      </c>
      <c r="E27" s="5">
        <v>2004</v>
      </c>
      <c r="F27" s="45" t="s">
        <v>35</v>
      </c>
      <c r="G27" s="42">
        <f>IF('Commande 2020'!$B$6="Membre",2.25,3)</f>
        <v>3</v>
      </c>
      <c r="I27" s="13">
        <f t="shared" ref="I27" si="1">H27*G27</f>
        <v>0</v>
      </c>
      <c r="J27" s="15" t="s">
        <v>50</v>
      </c>
      <c r="K27" s="11" t="s">
        <v>31</v>
      </c>
    </row>
  </sheetData>
  <autoFilter ref="A1:L26"/>
  <phoneticPr fontId="0" type="noConversion"/>
  <pageMargins left="0.78740157499999996" right="0.78740157499999996" top="0.984251969" bottom="0.984251969" header="0.4921259845" footer="0.492125984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43"/>
  <sheetViews>
    <sheetView tabSelected="1" workbookViewId="0">
      <selection activeCell="A34" sqref="A34:XFD34"/>
    </sheetView>
  </sheetViews>
  <sheetFormatPr baseColWidth="10" defaultRowHeight="12.75" x14ac:dyDescent="0.2"/>
  <cols>
    <col min="1" max="1" width="17.5703125" style="17" customWidth="1"/>
    <col min="2" max="2" width="52.140625" style="4" customWidth="1"/>
    <col min="3" max="3" width="13.5703125" style="8" customWidth="1"/>
    <col min="4" max="4" width="12.140625" style="4" bestFit="1" customWidth="1"/>
  </cols>
  <sheetData>
    <row r="1" spans="1:6" ht="19.5" customHeight="1" x14ac:dyDescent="0.2">
      <c r="A1" s="23" t="s">
        <v>34</v>
      </c>
      <c r="B1" s="24"/>
      <c r="C1" s="24"/>
      <c r="D1" s="24"/>
    </row>
    <row r="2" spans="1:6" x14ac:dyDescent="0.2">
      <c r="A2" s="22" t="s">
        <v>16</v>
      </c>
      <c r="E2" s="39"/>
      <c r="F2" t="s">
        <v>44</v>
      </c>
    </row>
    <row r="3" spans="1:6" x14ac:dyDescent="0.2">
      <c r="A3" s="22" t="s">
        <v>17</v>
      </c>
      <c r="F3" t="s">
        <v>43</v>
      </c>
    </row>
    <row r="4" spans="1:6" x14ac:dyDescent="0.2">
      <c r="A4" s="29" t="s">
        <v>18</v>
      </c>
    </row>
    <row r="5" spans="1:6" x14ac:dyDescent="0.2">
      <c r="A5" s="22" t="s">
        <v>19</v>
      </c>
    </row>
    <row r="6" spans="1:6" x14ac:dyDescent="0.2">
      <c r="A6" s="22" t="s">
        <v>42</v>
      </c>
      <c r="B6" s="4" t="s">
        <v>43</v>
      </c>
    </row>
    <row r="7" spans="1:6" x14ac:dyDescent="0.2">
      <c r="A7" s="22"/>
    </row>
    <row r="8" spans="1:6" x14ac:dyDescent="0.2">
      <c r="A8" s="16" t="s">
        <v>20</v>
      </c>
      <c r="B8" s="2" t="s">
        <v>21</v>
      </c>
      <c r="C8" s="6" t="s">
        <v>5</v>
      </c>
      <c r="D8" s="10" t="s">
        <v>7</v>
      </c>
    </row>
    <row r="9" spans="1:6" ht="15.75" x14ac:dyDescent="0.25">
      <c r="A9" s="19" t="str">
        <f>IF(ISBLANK('Catalogue 2020'!H2)," ",'Catalogue 2020'!H2)</f>
        <v xml:space="preserve"> </v>
      </c>
      <c r="B9" s="5" t="str">
        <f>IF(ISBLANK('Catalogue 2020'!H2)," ",'Catalogue 2020'!A2)</f>
        <v xml:space="preserve"> </v>
      </c>
      <c r="C9" s="7" t="str">
        <f>IF(ISBLANK('Catalogue 2020'!H2)," ",'Catalogue 2020'!G2)</f>
        <v xml:space="preserve"> </v>
      </c>
      <c r="D9" s="7" t="str">
        <f>IF(ISBLANK('Catalogue 2020'!H2)," ",A9*C9)</f>
        <v xml:space="preserve"> </v>
      </c>
    </row>
    <row r="10" spans="1:6" ht="15.75" x14ac:dyDescent="0.25">
      <c r="A10" s="19" t="str">
        <f>IF(ISBLANK('Catalogue 2020'!H3)," ",'Catalogue 2020'!H3)</f>
        <v xml:space="preserve"> </v>
      </c>
      <c r="B10" s="5" t="str">
        <f>IF(ISBLANK('Catalogue 2020'!H3)," ",'Catalogue 2020'!A3)</f>
        <v xml:space="preserve"> </v>
      </c>
      <c r="C10" s="7" t="str">
        <f>IF(ISBLANK('Catalogue 2020'!H3)," ",'Catalogue 2020'!G3)</f>
        <v xml:space="preserve"> </v>
      </c>
      <c r="D10" s="7" t="str">
        <f>IF(ISBLANK('Catalogue 2020'!H3)," ",A10*C10)</f>
        <v xml:space="preserve"> </v>
      </c>
    </row>
    <row r="11" spans="1:6" ht="15.75" x14ac:dyDescent="0.25">
      <c r="A11" s="19" t="str">
        <f>IF(ISBLANK('Catalogue 2020'!H4)," ",'Catalogue 2020'!H4)</f>
        <v xml:space="preserve"> </v>
      </c>
      <c r="B11" s="5" t="str">
        <f>IF(ISBLANK('Catalogue 2020'!H4)," ",'Catalogue 2020'!A4)</f>
        <v xml:space="preserve"> </v>
      </c>
      <c r="C11" s="7" t="str">
        <f>IF(ISBLANK('Catalogue 2020'!H4)," ",'Catalogue 2020'!G4)</f>
        <v xml:space="preserve"> </v>
      </c>
      <c r="D11" s="7" t="str">
        <f>IF(ISBLANK('Catalogue 2020'!H4)," ",A11*C11)</f>
        <v xml:space="preserve"> </v>
      </c>
    </row>
    <row r="12" spans="1:6" ht="15.75" x14ac:dyDescent="0.25">
      <c r="A12" s="19" t="str">
        <f>IF(ISBLANK('Catalogue 2020'!H5)," ",'Catalogue 2020'!H5)</f>
        <v xml:space="preserve"> </v>
      </c>
      <c r="B12" s="5" t="str">
        <f>IF(ISBLANK('Catalogue 2020'!H5)," ",'Catalogue 2020'!A5)</f>
        <v xml:space="preserve"> </v>
      </c>
      <c r="C12" s="7" t="str">
        <f>IF(ISBLANK('Catalogue 2020'!H5)," ",'Catalogue 2020'!G5)</f>
        <v xml:space="preserve"> </v>
      </c>
      <c r="D12" s="7" t="str">
        <f>IF(ISBLANK('Catalogue 2020'!H5)," ",A12*C12)</f>
        <v xml:space="preserve"> </v>
      </c>
    </row>
    <row r="13" spans="1:6" ht="15.75" x14ac:dyDescent="0.25">
      <c r="A13" s="19" t="str">
        <f>IF(ISBLANK('Catalogue 2020'!H6)," ",'Catalogue 2020'!H6)</f>
        <v xml:space="preserve"> </v>
      </c>
      <c r="B13" s="5" t="str">
        <f>IF(ISBLANK('Catalogue 2020'!H6)," ",'Catalogue 2020'!A6)</f>
        <v xml:space="preserve"> </v>
      </c>
      <c r="C13" s="7" t="str">
        <f>IF(ISBLANK('Catalogue 2020'!H6)," ",'Catalogue 2020'!G6)</f>
        <v xml:space="preserve"> </v>
      </c>
      <c r="D13" s="7" t="str">
        <f>IF(ISBLANK('Catalogue 2020'!H6)," ",A13*C13)</f>
        <v xml:space="preserve"> </v>
      </c>
    </row>
    <row r="14" spans="1:6" ht="15.75" x14ac:dyDescent="0.25">
      <c r="A14" s="19" t="str">
        <f>IF(ISBLANK('Catalogue 2020'!H7)," ",'Catalogue 2020'!H7)</f>
        <v xml:space="preserve"> </v>
      </c>
      <c r="B14" s="5" t="str">
        <f>IF(ISBLANK('Catalogue 2020'!H7)," ",'Catalogue 2020'!A7)</f>
        <v xml:space="preserve"> </v>
      </c>
      <c r="C14" s="7" t="str">
        <f>IF(ISBLANK('Catalogue 2020'!H7)," ",'Catalogue 2020'!G7)</f>
        <v xml:space="preserve"> </v>
      </c>
      <c r="D14" s="7" t="str">
        <f>IF(ISBLANK('Catalogue 2020'!H7)," ",A14*C14)</f>
        <v xml:space="preserve"> </v>
      </c>
    </row>
    <row r="15" spans="1:6" ht="15.75" x14ac:dyDescent="0.25">
      <c r="A15" s="19" t="str">
        <f>IF(ISBLANK('Catalogue 2020'!H8)," ",'Catalogue 2020'!H8)</f>
        <v xml:space="preserve"> </v>
      </c>
      <c r="B15" s="5" t="str">
        <f>IF(ISBLANK('Catalogue 2020'!H8)," ",'Catalogue 2020'!A8)</f>
        <v xml:space="preserve"> </v>
      </c>
      <c r="C15" s="7" t="str">
        <f>IF(ISBLANK('Catalogue 2020'!H8)," ",'Catalogue 2020'!G8)</f>
        <v xml:space="preserve"> </v>
      </c>
      <c r="D15" s="7" t="str">
        <f>IF(ISBLANK('Catalogue 2020'!H8)," ",A15*C15)</f>
        <v xml:space="preserve"> </v>
      </c>
    </row>
    <row r="16" spans="1:6" ht="15.75" x14ac:dyDescent="0.25">
      <c r="A16" s="19" t="str">
        <f>IF(ISBLANK('Catalogue 2020'!H9)," ",'Catalogue 2020'!H9)</f>
        <v xml:space="preserve"> </v>
      </c>
      <c r="B16" s="5" t="str">
        <f>IF(ISBLANK('Catalogue 2020'!H9)," ",'Catalogue 2020'!A9)</f>
        <v xml:space="preserve"> </v>
      </c>
      <c r="C16" s="7" t="str">
        <f>IF(ISBLANK('Catalogue 2020'!H9)," ",'Catalogue 2020'!G9)</f>
        <v xml:space="preserve"> </v>
      </c>
      <c r="D16" s="7" t="str">
        <f>IF(ISBLANK('Catalogue 2020'!H9)," ",A16*C16)</f>
        <v xml:space="preserve"> </v>
      </c>
    </row>
    <row r="17" spans="1:4" ht="15.75" x14ac:dyDescent="0.25">
      <c r="A17" s="19" t="str">
        <f>IF(ISBLANK('Catalogue 2020'!H10)," ",'Catalogue 2020'!H10)</f>
        <v xml:space="preserve"> </v>
      </c>
      <c r="B17" s="5" t="str">
        <f>IF(ISBLANK('Catalogue 2020'!H10)," ",'Catalogue 2020'!A10)</f>
        <v xml:space="preserve"> </v>
      </c>
      <c r="C17" s="7" t="str">
        <f>IF(ISBLANK('Catalogue 2020'!H10)," ",'Catalogue 2020'!G10)</f>
        <v xml:space="preserve"> </v>
      </c>
      <c r="D17" s="7" t="str">
        <f>IF(ISBLANK('Catalogue 2020'!H10)," ",A17*C17)</f>
        <v xml:space="preserve"> </v>
      </c>
    </row>
    <row r="18" spans="1:4" ht="15.75" x14ac:dyDescent="0.25">
      <c r="A18" s="19" t="str">
        <f>IF(ISBLANK('Catalogue 2020'!H11)," ",'Catalogue 2020'!H11)</f>
        <v xml:space="preserve"> </v>
      </c>
      <c r="B18" s="5" t="str">
        <f>IF(ISBLANK('Catalogue 2020'!H11)," ",'Catalogue 2020'!A11)</f>
        <v xml:space="preserve"> </v>
      </c>
      <c r="C18" s="7" t="str">
        <f>IF(ISBLANK('Catalogue 2020'!H11)," ",'Catalogue 2020'!G11)</f>
        <v xml:space="preserve"> </v>
      </c>
      <c r="D18" s="7" t="str">
        <f>IF(ISBLANK('Catalogue 2020'!H11)," ",A18*C18)</f>
        <v xml:space="preserve"> </v>
      </c>
    </row>
    <row r="19" spans="1:4" ht="15.75" x14ac:dyDescent="0.25">
      <c r="A19" s="19" t="str">
        <f>IF(ISBLANK('Catalogue 2020'!H12)," ",'Catalogue 2020'!H12)</f>
        <v xml:space="preserve"> </v>
      </c>
      <c r="B19" s="5" t="str">
        <f>IF(ISBLANK('Catalogue 2020'!H12)," ",'Catalogue 2020'!A12)</f>
        <v xml:space="preserve"> </v>
      </c>
      <c r="C19" s="7" t="str">
        <f>IF(ISBLANK('Catalogue 2020'!H12)," ",'Catalogue 2020'!G12)</f>
        <v xml:space="preserve"> </v>
      </c>
      <c r="D19" s="7" t="str">
        <f>IF(ISBLANK('Catalogue 2020'!H12)," ",A19*C19)</f>
        <v xml:space="preserve"> </v>
      </c>
    </row>
    <row r="20" spans="1:4" ht="15.75" x14ac:dyDescent="0.25">
      <c r="A20" s="19" t="str">
        <f>IF(ISBLANK('Catalogue 2020'!H13)," ",'Catalogue 2020'!H13)</f>
        <v xml:space="preserve"> </v>
      </c>
      <c r="B20" s="5" t="str">
        <f>IF(ISBLANK('Catalogue 2020'!H13)," ",'Catalogue 2020'!A13)</f>
        <v xml:space="preserve"> </v>
      </c>
      <c r="C20" s="7" t="str">
        <f>IF(ISBLANK('Catalogue 2020'!H13)," ",'Catalogue 2020'!G13)</f>
        <v xml:space="preserve"> </v>
      </c>
      <c r="D20" s="7" t="str">
        <f>IF(ISBLANK('Catalogue 2020'!H13)," ",A20*C20)</f>
        <v xml:space="preserve"> </v>
      </c>
    </row>
    <row r="21" spans="1:4" ht="15.75" x14ac:dyDescent="0.25">
      <c r="A21" s="19" t="str">
        <f>IF(ISBLANK('Catalogue 2020'!H14)," ",'Catalogue 2020'!H14)</f>
        <v xml:space="preserve"> </v>
      </c>
      <c r="B21" s="5" t="str">
        <f>IF(ISBLANK('Catalogue 2020'!H14)," ",'Catalogue 2020'!A14)</f>
        <v xml:space="preserve"> </v>
      </c>
      <c r="C21" s="7" t="str">
        <f>IF(ISBLANK('Catalogue 2020'!H14)," ",'Catalogue 2020'!G14)</f>
        <v xml:space="preserve"> </v>
      </c>
      <c r="D21" s="7" t="str">
        <f>IF(ISBLANK('Catalogue 2020'!H14)," ",A21*C21)</f>
        <v xml:space="preserve"> </v>
      </c>
    </row>
    <row r="22" spans="1:4" ht="15.75" x14ac:dyDescent="0.25">
      <c r="A22" s="19" t="str">
        <f>IF(ISBLANK('Catalogue 2020'!H15)," ",'Catalogue 2020'!H15)</f>
        <v xml:space="preserve"> </v>
      </c>
      <c r="B22" s="5" t="str">
        <f>IF(ISBLANK('Catalogue 2020'!H15)," ",'Catalogue 2020'!A15)</f>
        <v xml:space="preserve"> </v>
      </c>
      <c r="C22" s="7" t="str">
        <f>IF(ISBLANK('Catalogue 2020'!H15)," ",'Catalogue 2020'!G15)</f>
        <v xml:space="preserve"> </v>
      </c>
      <c r="D22" s="7" t="str">
        <f>IF(ISBLANK('Catalogue 2020'!H15)," ",A22*C22)</f>
        <v xml:space="preserve"> </v>
      </c>
    </row>
    <row r="23" spans="1:4" ht="15.75" x14ac:dyDescent="0.25">
      <c r="A23" s="19" t="str">
        <f>IF(ISBLANK('Catalogue 2020'!H16)," ",'Catalogue 2020'!H16)</f>
        <v xml:space="preserve"> </v>
      </c>
      <c r="B23" s="5" t="str">
        <f>IF(ISBLANK('Catalogue 2020'!H16)," ",'Catalogue 2020'!A16)</f>
        <v xml:space="preserve"> </v>
      </c>
      <c r="C23" s="7" t="str">
        <f>IF(ISBLANK('Catalogue 2020'!H16)," ",'Catalogue 2020'!G16)</f>
        <v xml:space="preserve"> </v>
      </c>
      <c r="D23" s="7" t="str">
        <f>IF(ISBLANK('Catalogue 2020'!H16)," ",A23*C23)</f>
        <v xml:space="preserve"> </v>
      </c>
    </row>
    <row r="24" spans="1:4" ht="15.75" x14ac:dyDescent="0.25">
      <c r="A24" s="19" t="str">
        <f>IF(ISBLANK('Catalogue 2020'!H17)," ",'Catalogue 2020'!H17)</f>
        <v xml:space="preserve"> </v>
      </c>
      <c r="B24" s="5" t="str">
        <f>IF(ISBLANK('Catalogue 2020'!H17)," ",'Catalogue 2020'!A17)</f>
        <v xml:space="preserve"> </v>
      </c>
      <c r="C24" s="7" t="str">
        <f>IF(ISBLANK('Catalogue 2020'!H17)," ",'Catalogue 2020'!G17)</f>
        <v xml:space="preserve"> </v>
      </c>
      <c r="D24" s="7" t="str">
        <f>IF(ISBLANK('Catalogue 2020'!H17)," ",A24*C24)</f>
        <v xml:space="preserve"> </v>
      </c>
    </row>
    <row r="25" spans="1:4" ht="15.75" x14ac:dyDescent="0.25">
      <c r="A25" s="19" t="str">
        <f>IF(ISBLANK('Catalogue 2020'!H18)," ",'Catalogue 2020'!H18)</f>
        <v xml:space="preserve"> </v>
      </c>
      <c r="B25" s="5" t="str">
        <f>IF(ISBLANK('Catalogue 2020'!H18)," ",'Catalogue 2020'!A18)</f>
        <v xml:space="preserve"> </v>
      </c>
      <c r="C25" s="7" t="str">
        <f>IF(ISBLANK('Catalogue 2020'!H18)," ",'Catalogue 2020'!G18)</f>
        <v xml:space="preserve"> </v>
      </c>
      <c r="D25" s="7" t="str">
        <f>IF(ISBLANK('Catalogue 2020'!H18)," ",A25*C25)</f>
        <v xml:space="preserve"> </v>
      </c>
    </row>
    <row r="26" spans="1:4" ht="15.75" x14ac:dyDescent="0.25">
      <c r="A26" s="19" t="str">
        <f>IF(ISBLANK('Catalogue 2020'!H19)," ",'Catalogue 2020'!H19)</f>
        <v xml:space="preserve"> </v>
      </c>
      <c r="B26" s="5" t="str">
        <f>IF(ISBLANK('Catalogue 2020'!H19)," ",'Catalogue 2020'!A19)</f>
        <v xml:space="preserve"> </v>
      </c>
      <c r="C26" s="7" t="str">
        <f>IF(ISBLANK('Catalogue 2020'!H19)," ",'Catalogue 2020'!G19)</f>
        <v xml:space="preserve"> </v>
      </c>
      <c r="D26" s="7" t="str">
        <f>IF(ISBLANK('Catalogue 2020'!H19)," ",A26*C26)</f>
        <v xml:space="preserve"> </v>
      </c>
    </row>
    <row r="27" spans="1:4" ht="15.75" x14ac:dyDescent="0.25">
      <c r="A27" s="19" t="str">
        <f>IF(ISBLANK('Catalogue 2020'!H20)," ",'Catalogue 2020'!H20)</f>
        <v xml:space="preserve"> </v>
      </c>
      <c r="B27" s="5" t="str">
        <f>IF(ISBLANK('Catalogue 2020'!H20)," ",'Catalogue 2020'!A20)</f>
        <v xml:space="preserve"> </v>
      </c>
      <c r="C27" s="7" t="str">
        <f>IF(ISBLANK('Catalogue 2020'!H20)," ",'Catalogue 2020'!G20)</f>
        <v xml:space="preserve"> </v>
      </c>
      <c r="D27" s="7" t="str">
        <f>IF(ISBLANK('Catalogue 2020'!H20)," ",A27*C27)</f>
        <v xml:space="preserve"> </v>
      </c>
    </row>
    <row r="28" spans="1:4" ht="15.75" x14ac:dyDescent="0.25">
      <c r="A28" s="19" t="str">
        <f>IF(ISBLANK('Catalogue 2020'!H21)," ",'Catalogue 2020'!H21)</f>
        <v xml:space="preserve"> </v>
      </c>
      <c r="B28" s="5" t="str">
        <f>IF(ISBLANK('Catalogue 2020'!H21)," ",'Catalogue 2020'!A21)</f>
        <v xml:space="preserve"> </v>
      </c>
      <c r="C28" s="7" t="str">
        <f>IF(ISBLANK('Catalogue 2020'!H21)," ",'Catalogue 2020'!G21)</f>
        <v xml:space="preserve"> </v>
      </c>
      <c r="D28" s="7" t="str">
        <f>IF(ISBLANK('Catalogue 2020'!H21)," ",A28*C28)</f>
        <v xml:space="preserve"> </v>
      </c>
    </row>
    <row r="29" spans="1:4" ht="15.75" x14ac:dyDescent="0.25">
      <c r="A29" s="19" t="str">
        <f>IF(ISBLANK('Catalogue 2020'!H22)," ",'Catalogue 2020'!H22)</f>
        <v xml:space="preserve"> </v>
      </c>
      <c r="B29" s="5" t="str">
        <f>IF(ISBLANK('Catalogue 2020'!H22)," ",'Catalogue 2020'!A22)</f>
        <v xml:space="preserve"> </v>
      </c>
      <c r="C29" s="7" t="str">
        <f>IF(ISBLANK('Catalogue 2020'!H22)," ",'Catalogue 2020'!G22)</f>
        <v xml:space="preserve"> </v>
      </c>
      <c r="D29" s="7" t="str">
        <f>IF(ISBLANK('Catalogue 2020'!H22)," ",A29*C29)</f>
        <v xml:space="preserve"> </v>
      </c>
    </row>
    <row r="30" spans="1:4" ht="15.75" x14ac:dyDescent="0.25">
      <c r="A30" s="19" t="str">
        <f>IF(ISBLANK('Catalogue 2020'!H23)," ",'Catalogue 2020'!H23)</f>
        <v xml:space="preserve"> </v>
      </c>
      <c r="B30" s="5" t="str">
        <f>IF(ISBLANK('Catalogue 2020'!H23)," ",'Catalogue 2020'!A23)</f>
        <v xml:space="preserve"> </v>
      </c>
      <c r="C30" s="7" t="str">
        <f>IF(ISBLANK('Catalogue 2020'!H23)," ",'Catalogue 2020'!G23)</f>
        <v xml:space="preserve"> </v>
      </c>
      <c r="D30" s="7" t="str">
        <f>IF(ISBLANK('Catalogue 2020'!H23)," ",A30*C30)</f>
        <v xml:space="preserve"> </v>
      </c>
    </row>
    <row r="31" spans="1:4" ht="15.75" x14ac:dyDescent="0.25">
      <c r="A31" s="19" t="str">
        <f>IF(ISBLANK('Catalogue 2020'!H24)," ",'Catalogue 2020'!H24)</f>
        <v xml:space="preserve"> </v>
      </c>
      <c r="B31" s="5" t="str">
        <f>IF(ISBLANK('Catalogue 2020'!H24)," ",'Catalogue 2020'!A24)</f>
        <v xml:space="preserve"> </v>
      </c>
      <c r="C31" s="7" t="str">
        <f>IF(ISBLANK('Catalogue 2020'!H24)," ",'Catalogue 2020'!G24)</f>
        <v xml:space="preserve"> </v>
      </c>
      <c r="D31" s="7" t="str">
        <f>IF(ISBLANK('Catalogue 2020'!H24)," ",A31*C31)</f>
        <v xml:space="preserve"> </v>
      </c>
    </row>
    <row r="32" spans="1:4" ht="15.75" x14ac:dyDescent="0.25">
      <c r="A32" s="19" t="str">
        <f>IF(ISBLANK('Catalogue 2020'!H25)," ",'Catalogue 2020'!H25)</f>
        <v xml:space="preserve"> </v>
      </c>
      <c r="B32" s="5" t="str">
        <f>IF(ISBLANK('Catalogue 2020'!H25)," ",'Catalogue 2020'!A25)</f>
        <v xml:space="preserve"> </v>
      </c>
      <c r="C32" s="7" t="str">
        <f>IF(ISBLANK('Catalogue 2020'!H25)," ",'Catalogue 2020'!G25)</f>
        <v xml:space="preserve"> </v>
      </c>
      <c r="D32" s="7" t="str">
        <f>IF(ISBLANK('Catalogue 2020'!H25)," ",A32*C32)</f>
        <v xml:space="preserve"> </v>
      </c>
    </row>
    <row r="33" spans="1:4" ht="15.75" x14ac:dyDescent="0.25">
      <c r="A33" s="19" t="str">
        <f>IF(ISBLANK('Catalogue 2020'!H26)," ",'Catalogue 2020'!H26)</f>
        <v xml:space="preserve"> </v>
      </c>
      <c r="B33" s="5" t="str">
        <f>IF(ISBLANK('Catalogue 2020'!H26)," ",'Catalogue 2020'!A26)</f>
        <v xml:space="preserve"> </v>
      </c>
      <c r="C33" s="7" t="str">
        <f>IF(ISBLANK('Catalogue 2020'!H26)," ",'Catalogue 2020'!G26)</f>
        <v xml:space="preserve"> </v>
      </c>
      <c r="D33" s="7" t="str">
        <f>IF(ISBLANK('Catalogue 2020'!H26)," ",A33*C33)</f>
        <v xml:space="preserve"> </v>
      </c>
    </row>
    <row r="34" spans="1:4" ht="15.75" x14ac:dyDescent="0.25">
      <c r="A34" s="19" t="str">
        <f>IF(ISBLANK('Catalogue 2020'!H27)," ",'Catalogue 2020'!H27)</f>
        <v xml:space="preserve"> </v>
      </c>
      <c r="B34" s="5" t="str">
        <f>IF(ISBLANK('Catalogue 2020'!H27)," ",'Catalogue 2020'!A27)</f>
        <v xml:space="preserve"> </v>
      </c>
      <c r="C34" s="7" t="str">
        <f>IF(ISBLANK('Catalogue 2020'!H27)," ",'Catalogue 2020'!G27)</f>
        <v xml:space="preserve"> </v>
      </c>
      <c r="D34" s="7" t="str">
        <f>IF(ISBLANK('Catalogue 2020'!H27)," ",A34*C34)</f>
        <v xml:space="preserve"> </v>
      </c>
    </row>
    <row r="35" spans="1:4" ht="15.75" x14ac:dyDescent="0.25">
      <c r="A35" s="19"/>
      <c r="B35" s="5"/>
      <c r="C35" s="7"/>
      <c r="D35" s="7"/>
    </row>
    <row r="36" spans="1:4" ht="17.25" customHeight="1" x14ac:dyDescent="0.25">
      <c r="A36" s="30"/>
      <c r="B36" s="20"/>
      <c r="C36" s="26" t="s">
        <v>15</v>
      </c>
      <c r="D36" s="12">
        <f>SUM(D9:D35)</f>
        <v>0</v>
      </c>
    </row>
    <row r="37" spans="1:4" ht="15" customHeight="1" x14ac:dyDescent="0.25">
      <c r="A37" s="28" t="s">
        <v>22</v>
      </c>
      <c r="B37" s="20"/>
      <c r="C37" s="25" t="s">
        <v>117</v>
      </c>
      <c r="D37" s="11"/>
    </row>
    <row r="38" spans="1:4" ht="16.5" customHeight="1" x14ac:dyDescent="0.2">
      <c r="B38" s="25" t="s">
        <v>23</v>
      </c>
      <c r="C38" s="20"/>
      <c r="D38" s="12">
        <f>SUM(D36:D37)</f>
        <v>0</v>
      </c>
    </row>
    <row r="39" spans="1:4" ht="15.75" x14ac:dyDescent="0.25">
      <c r="A39" s="27" t="s">
        <v>24</v>
      </c>
      <c r="B39" s="21"/>
      <c r="C39" s="21"/>
    </row>
    <row r="40" spans="1:4" x14ac:dyDescent="0.2">
      <c r="A40" s="33" t="s">
        <v>36</v>
      </c>
      <c r="B40" s="1" t="s">
        <v>37</v>
      </c>
      <c r="C40"/>
    </row>
    <row r="41" spans="1:4" x14ac:dyDescent="0.2">
      <c r="A41"/>
      <c r="B41" s="34" t="s">
        <v>38</v>
      </c>
    </row>
    <row r="42" spans="1:4" x14ac:dyDescent="0.2">
      <c r="A42"/>
      <c r="B42" s="34" t="s">
        <v>39</v>
      </c>
    </row>
    <row r="43" spans="1:4" x14ac:dyDescent="0.2">
      <c r="A43"/>
      <c r="B43" s="34" t="s">
        <v>40</v>
      </c>
    </row>
  </sheetData>
  <autoFilter ref="C1:C43"/>
  <phoneticPr fontId="0" type="noConversion"/>
  <dataValidations count="1">
    <dataValidation type="list" showInputMessage="1" showErrorMessage="1" sqref="B6">
      <formula1>$F$2:$F$3</formula1>
    </dataValidation>
  </dataValidations>
  <printOptions gridLines="1"/>
  <pageMargins left="1.37" right="0.27559055118110237" top="0.17" bottom="0" header="0" footer="0"/>
  <pageSetup scale="61" orientation="portrait" r:id="rId1"/>
  <headerFooter alignWithMargins="0"/>
  <cellWatches>
    <cellWatch r="B6"/>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Catalogue 2020</vt:lpstr>
      <vt:lpstr>Commande 2020</vt:lpstr>
      <vt:lpstr>'Commande 2020'!Zone_d_impression</vt:lpstr>
    </vt:vector>
  </TitlesOfParts>
  <Company>ING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jdolbec</dc:creator>
  <cp:lastModifiedBy>Jean-Yves</cp:lastModifiedBy>
  <cp:lastPrinted>2007-03-30T00:27:04Z</cp:lastPrinted>
  <dcterms:created xsi:type="dcterms:W3CDTF">2005-03-23T13:39:13Z</dcterms:created>
  <dcterms:modified xsi:type="dcterms:W3CDTF">2020-04-23T15:49:43Z</dcterms:modified>
</cp:coreProperties>
</file>