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90" windowWidth="12120" windowHeight="7110" tabRatio="598"/>
  </bookViews>
  <sheets>
    <sheet name="Catalogue 2019" sheetId="1" r:id="rId1"/>
    <sheet name="Commande 2019" sheetId="2" r:id="rId2"/>
  </sheets>
  <definedNames>
    <definedName name="_xlnm._FilterDatabase" localSheetId="0" hidden="1">'Catalogue 2019'!$A$1:$L$33</definedName>
    <definedName name="_xlnm._FilterDatabase" localSheetId="1" hidden="1">'Commande 2019'!$C$1:$C$51</definedName>
    <definedName name="_xlnm.Print_Area" localSheetId="1">'Commande 2019'!$A:$D</definedName>
  </definedNames>
  <calcPr calcId="145621"/>
</workbook>
</file>

<file path=xl/calcChain.xml><?xml version="1.0" encoding="utf-8"?>
<calcChain xmlns="http://schemas.openxmlformats.org/spreadsheetml/2006/main">
  <c r="B42" i="2" l="1"/>
  <c r="A42" i="2"/>
  <c r="B41" i="2"/>
  <c r="A41" i="2"/>
  <c r="G35" i="1"/>
  <c r="I35" i="1" s="1"/>
  <c r="G34" i="1"/>
  <c r="I34" i="1" s="1"/>
  <c r="G5" i="1"/>
  <c r="G4" i="1"/>
  <c r="G3" i="1"/>
  <c r="C41" i="2" l="1"/>
  <c r="D41" i="2" s="1"/>
  <c r="D42" i="2"/>
  <c r="C42" i="2"/>
  <c r="G33" i="1"/>
  <c r="G32" i="1"/>
  <c r="G31" i="1"/>
  <c r="G30" i="1"/>
  <c r="G29" i="1"/>
  <c r="G28" i="1"/>
  <c r="I28" i="1" s="1"/>
  <c r="G27" i="1"/>
  <c r="I27" i="1" s="1"/>
  <c r="G26" i="1"/>
  <c r="I26" i="1" s="1"/>
  <c r="G25" i="1"/>
  <c r="G24" i="1"/>
  <c r="G23" i="1"/>
  <c r="I23" i="1" s="1"/>
  <c r="G22" i="1"/>
  <c r="I22" i="1" s="1"/>
  <c r="G21" i="1"/>
  <c r="G20" i="1"/>
  <c r="G19" i="1"/>
  <c r="I19" i="1" s="1"/>
  <c r="G18" i="1"/>
  <c r="I18" i="1" s="1"/>
  <c r="G17" i="1"/>
  <c r="G16" i="1"/>
  <c r="I16" i="1" s="1"/>
  <c r="G15" i="1"/>
  <c r="I15" i="1" s="1"/>
  <c r="G14" i="1"/>
  <c r="I14" i="1" s="1"/>
  <c r="G13" i="1"/>
  <c r="I13" i="1" s="1"/>
  <c r="G12" i="1"/>
  <c r="I12" i="1" s="1"/>
  <c r="G11" i="1"/>
  <c r="G10" i="1"/>
  <c r="I10" i="1" s="1"/>
  <c r="G9" i="1"/>
  <c r="C16" i="2" s="1"/>
  <c r="G8" i="1"/>
  <c r="I8" i="1" s="1"/>
  <c r="G7" i="1"/>
  <c r="I7" i="1" s="1"/>
  <c r="G6" i="1"/>
  <c r="I6" i="1" s="1"/>
  <c r="I5" i="1"/>
  <c r="I4" i="1"/>
  <c r="G2" i="1"/>
  <c r="I2" i="1" s="1"/>
  <c r="B40" i="2"/>
  <c r="A40" i="2"/>
  <c r="B39" i="2"/>
  <c r="A39" i="2"/>
  <c r="B38" i="2"/>
  <c r="A38" i="2"/>
  <c r="B37" i="2"/>
  <c r="A37" i="2"/>
  <c r="B36" i="2"/>
  <c r="A36" i="2"/>
  <c r="B35" i="2"/>
  <c r="A35" i="2"/>
  <c r="B34" i="2"/>
  <c r="A34" i="2"/>
  <c r="B33" i="2"/>
  <c r="A33" i="2"/>
  <c r="B32" i="2"/>
  <c r="A32" i="2"/>
  <c r="B31" i="2"/>
  <c r="A31" i="2"/>
  <c r="B30" i="2"/>
  <c r="A30" i="2"/>
  <c r="B29" i="2"/>
  <c r="A29" i="2"/>
  <c r="B28" i="2"/>
  <c r="A28" i="2"/>
  <c r="B27" i="2"/>
  <c r="A27" i="2"/>
  <c r="B26" i="2"/>
  <c r="A26" i="2"/>
  <c r="B25" i="2"/>
  <c r="A25" i="2"/>
  <c r="B24" i="2"/>
  <c r="A24" i="2"/>
  <c r="B23" i="2"/>
  <c r="A23" i="2"/>
  <c r="B22" i="2"/>
  <c r="A22" i="2"/>
  <c r="B21" i="2"/>
  <c r="A21" i="2"/>
  <c r="B20" i="2"/>
  <c r="A20" i="2"/>
  <c r="B19" i="2"/>
  <c r="A19" i="2"/>
  <c r="B18" i="2"/>
  <c r="A18" i="2"/>
  <c r="B17" i="2"/>
  <c r="A17" i="2"/>
  <c r="B16" i="2"/>
  <c r="A16" i="2"/>
  <c r="B15" i="2"/>
  <c r="A15" i="2"/>
  <c r="B14" i="2"/>
  <c r="A14" i="2"/>
  <c r="B13" i="2"/>
  <c r="A13" i="2"/>
  <c r="B12" i="2"/>
  <c r="A12" i="2"/>
  <c r="B11" i="2"/>
  <c r="A11" i="2"/>
  <c r="B10" i="2"/>
  <c r="A10" i="2"/>
  <c r="C35" i="2"/>
  <c r="C34" i="2"/>
  <c r="C33" i="2"/>
  <c r="C30" i="2"/>
  <c r="C29" i="2"/>
  <c r="D29" i="2" s="1"/>
  <c r="C26" i="2"/>
  <c r="C25" i="2"/>
  <c r="D25" i="2" s="1"/>
  <c r="A9" i="2"/>
  <c r="B9" i="2"/>
  <c r="C9" i="2"/>
  <c r="I3" i="1"/>
  <c r="C10" i="2"/>
  <c r="C14" i="2"/>
  <c r="I11" i="1"/>
  <c r="C18" i="2"/>
  <c r="C22" i="2"/>
  <c r="D22" i="2" s="1"/>
  <c r="C23" i="2" l="1"/>
  <c r="C15" i="2"/>
  <c r="C21" i="2"/>
  <c r="C13" i="2"/>
  <c r="D15" i="2"/>
  <c r="C38" i="2"/>
  <c r="D38" i="2" s="1"/>
  <c r="I31" i="1"/>
  <c r="C27" i="2"/>
  <c r="D27" i="2" s="1"/>
  <c r="I20" i="1"/>
  <c r="C31" i="2"/>
  <c r="D31" i="2" s="1"/>
  <c r="I24" i="1"/>
  <c r="C39" i="2"/>
  <c r="D39" i="2" s="1"/>
  <c r="I32" i="1"/>
  <c r="C24" i="2"/>
  <c r="D24" i="2" s="1"/>
  <c r="I17" i="1"/>
  <c r="C28" i="2"/>
  <c r="D28" i="2" s="1"/>
  <c r="I21" i="1"/>
  <c r="C32" i="2"/>
  <c r="D32" i="2" s="1"/>
  <c r="I25" i="1"/>
  <c r="C36" i="2"/>
  <c r="D36" i="2" s="1"/>
  <c r="I29" i="1"/>
  <c r="C40" i="2"/>
  <c r="D40" i="2" s="1"/>
  <c r="I33" i="1"/>
  <c r="C37" i="2"/>
  <c r="D37" i="2" s="1"/>
  <c r="I30" i="1"/>
  <c r="D13" i="2"/>
  <c r="C20" i="2"/>
  <c r="D20" i="2" s="1"/>
  <c r="C19" i="2"/>
  <c r="D19" i="2" s="1"/>
  <c r="C11" i="2"/>
  <c r="D11" i="2" s="1"/>
  <c r="D21" i="2"/>
  <c r="I9" i="1"/>
  <c r="D9" i="2"/>
  <c r="D23" i="2"/>
  <c r="D26" i="2"/>
  <c r="D30" i="2"/>
  <c r="D34" i="2"/>
  <c r="C12" i="2"/>
  <c r="D12" i="2" s="1"/>
  <c r="C17" i="2"/>
  <c r="D17" i="2" s="1"/>
  <c r="D10" i="2"/>
  <c r="D14" i="2"/>
  <c r="D16" i="2"/>
  <c r="D18" i="2"/>
  <c r="D33" i="2"/>
  <c r="D35" i="2"/>
  <c r="D44" i="2" l="1"/>
  <c r="D46" i="2" s="1"/>
</calcChain>
</file>

<file path=xl/sharedStrings.xml><?xml version="1.0" encoding="utf-8"?>
<sst xmlns="http://schemas.openxmlformats.org/spreadsheetml/2006/main" count="237" uniqueCount="144">
  <si>
    <t>Variété</t>
  </si>
  <si>
    <t>Code NAGC</t>
  </si>
  <si>
    <t>Flor.</t>
  </si>
  <si>
    <t>Hybrideur</t>
  </si>
  <si>
    <t>ann. intro</t>
  </si>
  <si>
    <t>Prix SGQ</t>
  </si>
  <si>
    <t>Nb sacs</t>
  </si>
  <si>
    <t>Mt</t>
  </si>
  <si>
    <t>Qt.</t>
  </si>
  <si>
    <t>M</t>
  </si>
  <si>
    <t>Fischer</t>
  </si>
  <si>
    <t>EM</t>
  </si>
  <si>
    <t>LM</t>
  </si>
  <si>
    <t>Peeters</t>
  </si>
  <si>
    <t>E</t>
  </si>
  <si>
    <t>Total</t>
  </si>
  <si>
    <t xml:space="preserve">Prénom et nom: </t>
  </si>
  <si>
    <t>Adresse:</t>
  </si>
  <si>
    <t xml:space="preserve"> 2:</t>
  </si>
  <si>
    <t>Téléphone:</t>
  </si>
  <si>
    <t>Nb Sacs</t>
  </si>
  <si>
    <t>VARIETE</t>
  </si>
  <si>
    <t>(    ) Veillez me faire parvenir mes cormus par la poste</t>
  </si>
  <si>
    <t>GRAND TOTAL =</t>
  </si>
  <si>
    <r>
      <t>Joindre votre chèque à l’ordre de la</t>
    </r>
    <r>
      <rPr>
        <sz val="12"/>
        <rFont val="Times New Roman"/>
        <family val="1"/>
      </rPr>
      <t xml:space="preserve"> </t>
    </r>
    <r>
      <rPr>
        <b/>
        <u/>
        <sz val="12"/>
        <rFont val="Times New Roman"/>
        <family val="1"/>
      </rPr>
      <t>Société des Glaïeuls du Québec</t>
    </r>
  </si>
  <si>
    <t>Couleur</t>
  </si>
  <si>
    <t>Blanc</t>
  </si>
  <si>
    <t>Lavande Léger</t>
  </si>
  <si>
    <t>Rose Médium</t>
  </si>
  <si>
    <t>Rouge Médium</t>
  </si>
  <si>
    <t>Orange Médium</t>
  </si>
  <si>
    <t>Violet Médium</t>
  </si>
  <si>
    <t>Snoek J&amp;P</t>
  </si>
  <si>
    <t>Description</t>
  </si>
  <si>
    <t>VENTE PAR LA POSTE ou INTERNET</t>
  </si>
  <si>
    <t xml:space="preserve">M </t>
  </si>
  <si>
    <t>Glaïeul tricolore de teinte bleue.  Bleu foncé sur le haut des pétales devant blanchâtre dans la partie moyenne de la fleur avec infusion de ton bourgogne sur les sépales inférieurs.  Rebord légèrement ondulé.  Spécimen très prolifique.  Fleur coupée de longue durée.</t>
  </si>
  <si>
    <t>Envoyez à:</t>
  </si>
  <si>
    <t>Jean-Yves Dolbec</t>
  </si>
  <si>
    <t>427, rg Presqu'île</t>
  </si>
  <si>
    <t>Saint-Damase (Québec)</t>
  </si>
  <si>
    <t>J0H 1J0</t>
  </si>
  <si>
    <t>Hollande</t>
  </si>
  <si>
    <t xml:space="preserve">Je suis: </t>
  </si>
  <si>
    <t>Non Membre</t>
  </si>
  <si>
    <t>Membre</t>
  </si>
  <si>
    <t>TAMPICO</t>
  </si>
  <si>
    <t>VISTA</t>
  </si>
  <si>
    <t>Couleur rose pâle sur le haut des pétales avec infusion rose bourgogne sur les pétales inférieurs.  Pétales légèrement ondulés et très bon placement des fleurons.  Très haut avec une tige de 80 cm.</t>
  </si>
  <si>
    <t>Jaune Médium</t>
  </si>
  <si>
    <t>Violet Foncé</t>
  </si>
  <si>
    <t>5L+M</t>
  </si>
  <si>
    <t>BANANARAMA</t>
  </si>
  <si>
    <t>VE</t>
  </si>
  <si>
    <t>Partners</t>
  </si>
  <si>
    <t>(   )  Je prendrai possession lors de la vente au Centre Angrignon</t>
  </si>
  <si>
    <t>Pourpre</t>
  </si>
  <si>
    <t>Rose Pâle</t>
  </si>
  <si>
    <t>DAY’S END</t>
  </si>
  <si>
    <t>Ryznar</t>
  </si>
  <si>
    <t>Fleur de couleur chamois et rose; teinte spéciale. Pétales très ondulés. Épi floral de 24-26 po portant 18-20 fleurons disposés régulièrement. Variété d’exposition. Superbe pour arrangement.</t>
  </si>
  <si>
    <t>PURPLE MATE</t>
  </si>
  <si>
    <t>Fleur de couleur bleu mauve avec une gorge légèrement blanchâtre avec pétales à rebords légèrement ondulés.  Hauteur des plants de 1m 70 et plus avec hampes florales de 75 cm.  Très bonne disposition des fleurons.</t>
  </si>
  <si>
    <t>SUN-KISSED</t>
  </si>
  <si>
    <t>Nagel</t>
  </si>
  <si>
    <t>Fleur orange moyen devenant légèrement jaunâtre dans la gorge. Pétales très ondulés. Hampe florale de 75 cm de longueur avec une bonne disposition des fleurons.</t>
  </si>
  <si>
    <t>VELVET EYES</t>
  </si>
  <si>
    <t>K. Partners</t>
  </si>
  <si>
    <t>Fleur lavande moyen avec une gorge violet pourpre. Les nervures forment des stries pourpres sur les pétales. Très spécial.</t>
  </si>
  <si>
    <t>Cendré Pâle</t>
  </si>
  <si>
    <t>Orange Foncé</t>
  </si>
  <si>
    <t>Jaune Foncé</t>
  </si>
  <si>
    <t>BEAU JOUR</t>
  </si>
  <si>
    <t>BLACK SEA</t>
  </si>
  <si>
    <t>ESTA BONITA</t>
  </si>
  <si>
    <t>MYSTIC EYES</t>
  </si>
  <si>
    <t>ORLEANS</t>
  </si>
  <si>
    <t>PILLOW TALK</t>
  </si>
  <si>
    <t>PINK EVENT</t>
  </si>
  <si>
    <t>SUNNYSIDE</t>
  </si>
  <si>
    <t>Spécimen très hâtif de ton jaune moyen brillant avec un ton orangé très pâle sur le labelle.  La hauteur des plants est de 1 m 50 et la hampe florale est de 80 cm.  La disposition des fleurons est très bonne avec des  rebords légèrement ondulés.</t>
  </si>
  <si>
    <t>Cultivar de couleur rouge moyen.  La hauteur des plants est de 1 m 60 et la hampe florale est de 60 cm.  La disposition des fleurons est très bonne.</t>
  </si>
  <si>
    <t>Glaïeul décoratif de couleur rouge bourgogne foncé presque noir à rebords légèrement ondulés. Le centre de la fleur est de même teinte mais légèrement plus pâle.  Plants est de 1 m 30 avec une très bonne disposition des fleurons et tiges florales de 50 à 60 cm de longueur.  Spécimen très robuste et prolifique.</t>
  </si>
  <si>
    <t>Spécimen de couleur saumon moyen sur les pétales supérieurs et le contour des pétales inférieurs et de couleur jaunâtre dans le labelle et le centre de la fleur.  Plants de 1 m 70 avec une bonne disposition des fleurons à rebords modérément ondulés avec des tiges florales de 70-75 cm de longueur.</t>
  </si>
  <si>
    <t>Spécimen de couleur crème blanchâtre dans la partie supérieure de la fleur à rebords modérément ondulés devenant jaunâtre en son centre et avec éclaboussures de rouge dans le labelle et le bas des pétales et quelques taches de rouge pâle.  Plants de 1 m 40 avec une très bonne  disposition des fleurons sur des tiges de 65 cm.  Spécimen très robuste et prolifique.</t>
  </si>
  <si>
    <t>Holland</t>
  </si>
  <si>
    <t xml:space="preserve"> XX</t>
  </si>
  <si>
    <t>Fleur lavande pâle. La hampe florale mesure 30 po et porte un épi muni de 22 fleurons. Le feuillage est retombant et ajoute un intérêt particulier à l’aménagement du jardin.</t>
  </si>
  <si>
    <t>Sprinkle</t>
  </si>
  <si>
    <t xml:space="preserve">Fleur d’une légère teinte lavande. 30 fleurons peuvent s’ouvrir sur un épi floral de 34 po. Le placement de ceux-ci est parfait et fait que cette variété se maintient dans la liste des « 10 meilleurs glaïeuls » (Top Ten). C’est aussi une plante robuste qui fournit de nombreux caïeux (bulbilles). </t>
  </si>
  <si>
    <t>Cultivar de couleur rose fuchsia à rebords modérément ondulés avec un centre et un labelle plus foncé.  Plants de 1 m 45 et plus avec des hampes florales de 70 cm et une très bonne disposition des fleurons.</t>
  </si>
  <si>
    <t>Hartline</t>
  </si>
  <si>
    <t>Cultivar de couleur jaune moyen à rebords légèrement ondulés.  Plants de 1 m 50 avec une très bonne disposition des fleurons sur des tiges de 70 cm.  Robuste et très prolifique.</t>
  </si>
  <si>
    <t>Rouge Noir</t>
  </si>
  <si>
    <t>Saumon Médium</t>
  </si>
  <si>
    <t>Lavande Médium</t>
  </si>
  <si>
    <t>Lavande Pâle</t>
  </si>
  <si>
    <t>Rouge Foncé</t>
  </si>
  <si>
    <t>Frais de Poste $12.00 +</t>
  </si>
  <si>
    <t>APACHE</t>
  </si>
  <si>
    <t>Glaïeul de couleur rouge écarlate moyen à rebords légèrement ondulés.  Très bonne disposition des fleurons avec tiges florales de 75 cm et plus.  Prolifique.</t>
  </si>
  <si>
    <t>FIDELIO</t>
  </si>
  <si>
    <t>Glaïeul de couleur mauve pourpre avec pétales à rebords légèrement ondulés.  Haueur de 1 m 65 avec tiges florales de 70-75 cm et une très bonne disposition des fleurons.</t>
  </si>
  <si>
    <t>GREEN FLASH</t>
  </si>
  <si>
    <t>Glaïeul de couleur crème lime vert sur pétales à rebords très ondulés.  Très bonne disposition des fleurons avec tiges florales de 70 cm.  Robuste et prolifique.</t>
  </si>
  <si>
    <t>HURON FOX</t>
  </si>
  <si>
    <t>Glaïeul miniature de couleur rouge foncé.  Très bonne disposition des fleurons avec tiges florales de 65 cm.  Robuste et prolifique.</t>
  </si>
  <si>
    <t>KILLARNEY</t>
  </si>
  <si>
    <t>Pflug</t>
  </si>
  <si>
    <t>Glaïeul de couleur vert moyen à rebords légèrement ondulés.  Très bonne disposition des fleurons avec tiges florales de 70 cm et plants de 1 m 70.</t>
  </si>
  <si>
    <t>LAVENDER MAIDEN</t>
  </si>
  <si>
    <t>Excellent cultivar de ton riche lavande pâle sur la partie moyenne et supérieure de la fleur accentué par ce même ton lavande plus foncé dans le centre de la fleur, le tout harmonisé par la texture épaisse des pétales à rebord très ondulés.  Le placement des fleurons, sur les tiges florales de plus de 70 cm, était excellent.  Très prolifique.</t>
  </si>
  <si>
    <t>MANHATTAN</t>
  </si>
  <si>
    <t>Cultivar de ton rouge foncé à rebords légèrement ondulés.  Hauteur des plants de 1 m 65 avec une très bonne  disposition des fleurons et tiges florales de 75 à 80 cm de longueur.</t>
  </si>
  <si>
    <t>OCILLA</t>
  </si>
  <si>
    <t>Spécimen de couleur blanc immaculé avec pétales à rebords modérément ondulés.  Plants de 1 m 70 avec tiges florales de 80 cm avec très bonne disposition des fleurons.</t>
  </si>
  <si>
    <t>OLYMPIA</t>
  </si>
  <si>
    <t>Vaclavik</t>
  </si>
  <si>
    <t>Spécimen de 2 tons de orange et de jaune dans la gorge.  Pétales à rebords très ondulés avec tiges de 70 cm et une très bonne disposition des fleurons.</t>
  </si>
  <si>
    <t>OLYMPIC FLAME</t>
  </si>
  <si>
    <t>Fleur de couleur orangé saumon moyen dans la partie supérieure des pétales contrastant avec la couleur blanchâtre de la partie moyenne et centrale.  Pétales à rebord légèrement ondulés.  Hauteur des plants de 1 m60 à 1 m70.  Très bonne disposition des fleurons portés sur des tiges florales de 75 cm de longueur.</t>
  </si>
  <si>
    <t>ORANGE DREAM</t>
  </si>
  <si>
    <t>Alleman</t>
  </si>
  <si>
    <t>Fleur de couleur orange foncé sur le haut des pétales devenant jaune dans la partie inférieure de la fleur.  Pétales très ondulés.  Tige florale de 75 cm de longueur.  Bon placement des fleurons.</t>
  </si>
  <si>
    <t>OVATIE</t>
  </si>
  <si>
    <t>Fleur d'un riche ton orange flamboyant moyen avec une infusion de jaune moyen très brillant dans le labelle.  Très bonne disposition des fleurons  et la disposition des fleurons à rebords légèrement ondulés.  Hauteur des plants de 1 m 50 et plus avec tiges florales de 80 cm.</t>
  </si>
  <si>
    <t>PLUM TART</t>
  </si>
  <si>
    <t>Fleur de couleur pourpre foncé toujours très appréciée.  Bonne disposition des fleurons à rebords moyennement ondulés.  Hauteur des plants de 1 m 50 avec tiges florales de 80 cm.</t>
  </si>
  <si>
    <t>PURPLE RAIN</t>
  </si>
  <si>
    <t>Fleur de couleur porpre uniforme avec pétales à rebords moyennement ondulés.  Tiges florales de 75 cm avec une excellente disposition des fleurons.</t>
  </si>
  <si>
    <t>RADIANT RED</t>
  </si>
  <si>
    <t>Glaïeul de couleur rouge écarlate moyen avec centre plus foncé à rebords légèrement ondulés.  Très bonne disposition des fleurons avec tiges florales de 75 cm et plus.</t>
  </si>
  <si>
    <t>RANG TIME</t>
  </si>
  <si>
    <t>Spécimen de ton lavande moyen sur le contour avec un large ton blanc crème dans la gorge et le labelle.  Bonne disposition des fleurons à rebords légèrement ondulés.  Hauteur des plants de 1 m 30 et tiges florales de 70 cm.</t>
  </si>
  <si>
    <t xml:space="preserve">ROSE TREAT    </t>
  </si>
  <si>
    <t>Klutey</t>
  </si>
  <si>
    <t>Fleur de teinte rose plutôt inhabituelle; la coloration est plus pâle à la gorge et le pétale inférieur porte un dard blanc. De plus, les pétales sont ondulés et épais.</t>
  </si>
  <si>
    <t>SOLIST</t>
  </si>
  <si>
    <t>Glaïeul de couleur blanc immaculé à rebords légèrement ondulés.  Très bonne disposition des fleurons avec hampes florales de 80 cm.</t>
  </si>
  <si>
    <t>SPRING GREEN</t>
  </si>
  <si>
    <t>Glaïeul de couleur vert lime (2 tons) à rebords très ondulés avec fines lignes rouges dans le labelle.  Très bonne disposition des fleurons avec hampes florales de 75 cm et plants de 1 m 70.</t>
  </si>
  <si>
    <t>Vert Léger</t>
  </si>
  <si>
    <t>Vert Médium</t>
  </si>
  <si>
    <t>Rose Léger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</si>
</sst>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_-* #,##0.00\ &quot;$&quot;\-;_-* &quot;-&quot;??\ &quot;$&quot;_-;_-@_-"/>
    <numFmt numFmtId="165" formatCode="#,##0.00\ &quot;$&quot;"/>
  </numFmts>
  <fonts count="10" x14ac:knownFonts="1">
    <font>
      <sz val="10"/>
      <name val="Arial"/>
    </font>
    <font>
      <sz val="12"/>
      <name val="Times New Roman"/>
      <family val="1"/>
    </font>
    <font>
      <b/>
      <sz val="12"/>
      <name val="Times New Roman"/>
      <family val="1"/>
    </font>
    <font>
      <b/>
      <sz val="10"/>
      <name val="Times New Roman"/>
      <family val="1"/>
    </font>
    <font>
      <b/>
      <u/>
      <sz val="12"/>
      <name val="Times New Roman"/>
      <family val="1"/>
    </font>
    <font>
      <b/>
      <sz val="10"/>
      <name val="Arial"/>
      <family val="2"/>
    </font>
    <font>
      <b/>
      <sz val="10"/>
      <name val="Arial"/>
      <family val="2"/>
    </font>
    <font>
      <b/>
      <u/>
      <sz val="10"/>
      <name val="Arial"/>
      <family val="2"/>
    </font>
    <font>
      <sz val="10"/>
      <name val="Times New Roman"/>
      <family val="1"/>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5">
    <xf numFmtId="0" fontId="0" fillId="0" borderId="0" xfId="0"/>
    <xf numFmtId="0" fontId="3" fillId="0" borderId="0" xfId="0" applyFont="1"/>
    <xf numFmtId="0" fontId="3" fillId="0" borderId="0" xfId="0" applyFont="1" applyBorder="1" applyAlignment="1">
      <alignment horizontal="center" vertical="top"/>
    </xf>
    <xf numFmtId="0" fontId="3" fillId="0" borderId="0" xfId="0" applyFont="1" applyBorder="1" applyAlignment="1">
      <alignment horizontal="center" vertical="top" wrapText="1"/>
    </xf>
    <xf numFmtId="0" fontId="0" fillId="0" borderId="0" xfId="0" applyBorder="1" applyAlignment="1"/>
    <xf numFmtId="0" fontId="3" fillId="0" borderId="0" xfId="0" applyFont="1" applyBorder="1" applyAlignment="1"/>
    <xf numFmtId="164" fontId="3" fillId="0" borderId="0" xfId="0" applyNumberFormat="1" applyFont="1" applyFill="1" applyBorder="1" applyAlignment="1">
      <alignment horizontal="center" vertical="top"/>
    </xf>
    <xf numFmtId="164" fontId="2" fillId="0" borderId="0" xfId="0" applyNumberFormat="1" applyFont="1" applyBorder="1" applyAlignment="1">
      <alignment horizontal="center" wrapText="1"/>
    </xf>
    <xf numFmtId="164" fontId="0" fillId="0" borderId="0" xfId="0" applyNumberFormat="1" applyBorder="1" applyAlignment="1"/>
    <xf numFmtId="164" fontId="3" fillId="0" borderId="0" xfId="0" applyNumberFormat="1" applyFont="1" applyBorder="1" applyAlignment="1">
      <alignment horizontal="center" vertical="top" wrapText="1"/>
    </xf>
    <xf numFmtId="164" fontId="3" fillId="0" borderId="0" xfId="0" applyNumberFormat="1" applyFont="1" applyFill="1" applyBorder="1" applyAlignment="1">
      <alignment horizontal="center" vertical="top" wrapText="1"/>
    </xf>
    <xf numFmtId="0" fontId="5" fillId="0" borderId="0" xfId="0" applyFont="1" applyBorder="1" applyAlignment="1"/>
    <xf numFmtId="164" fontId="5" fillId="0" borderId="0" xfId="0" applyNumberFormat="1" applyFont="1" applyBorder="1" applyAlignment="1"/>
    <xf numFmtId="164" fontId="3" fillId="0" borderId="0" xfId="0" applyNumberFormat="1" applyFont="1" applyBorder="1" applyAlignment="1">
      <alignment horizontal="center" wrapText="1"/>
    </xf>
    <xf numFmtId="0" fontId="6" fillId="0" borderId="0" xfId="0" applyFont="1" applyBorder="1" applyAlignment="1"/>
    <xf numFmtId="0" fontId="3" fillId="0" borderId="0" xfId="0" applyFont="1" applyBorder="1" applyAlignment="1">
      <alignment wrapText="1"/>
    </xf>
    <xf numFmtId="0" fontId="3" fillId="0" borderId="0" xfId="0" applyNumberFormat="1" applyFont="1" applyBorder="1" applyAlignment="1">
      <alignment horizontal="center" vertical="top" wrapText="1"/>
    </xf>
    <xf numFmtId="0" fontId="0" fillId="0" borderId="0" xfId="0" applyNumberFormat="1" applyBorder="1" applyAlignment="1">
      <alignment horizontal="center"/>
    </xf>
    <xf numFmtId="0" fontId="3" fillId="0" borderId="0" xfId="0" applyNumberFormat="1" applyFont="1" applyFill="1" applyBorder="1" applyAlignment="1">
      <alignment horizontal="center" vertical="top" wrapText="1"/>
    </xf>
    <xf numFmtId="1" fontId="0" fillId="0" borderId="0" xfId="0" applyNumberFormat="1" applyBorder="1" applyAlignment="1">
      <alignment horizontal="center"/>
    </xf>
    <xf numFmtId="0" fontId="0" fillId="0" borderId="0" xfId="0" applyAlignment="1"/>
    <xf numFmtId="0" fontId="0" fillId="0" borderId="0" xfId="0" applyAlignment="1">
      <alignment horizontal="centerContinuous"/>
    </xf>
    <xf numFmtId="0" fontId="0" fillId="0" borderId="0" xfId="0" applyNumberFormat="1" applyBorder="1" applyAlignment="1">
      <alignment horizontal="right"/>
    </xf>
    <xf numFmtId="0" fontId="7" fillId="0" borderId="0" xfId="0" applyFont="1" applyBorder="1" applyAlignment="1">
      <alignment horizontal="centerContinuous"/>
    </xf>
    <xf numFmtId="0" fontId="7" fillId="0" borderId="0" xfId="0" applyFont="1" applyAlignment="1">
      <alignment horizontal="centerContinuous"/>
    </xf>
    <xf numFmtId="0" fontId="3" fillId="0" borderId="0" xfId="0" applyFont="1" applyFill="1" applyBorder="1" applyAlignment="1">
      <alignment horizontal="right"/>
    </xf>
    <xf numFmtId="0" fontId="5" fillId="0" borderId="0" xfId="0" applyFont="1" applyBorder="1" applyAlignment="1">
      <alignment horizontal="right"/>
    </xf>
    <xf numFmtId="0" fontId="2" fillId="0" borderId="0" xfId="0" applyFont="1" applyAlignment="1">
      <alignment horizontal="centerContinuous"/>
    </xf>
    <xf numFmtId="0" fontId="1" fillId="0" borderId="0" xfId="0" applyFont="1" applyAlignment="1"/>
    <xf numFmtId="20" fontId="0" fillId="0" borderId="0" xfId="0" applyNumberFormat="1" applyBorder="1" applyAlignment="1">
      <alignment horizontal="right"/>
    </xf>
    <xf numFmtId="0" fontId="1" fillId="0" borderId="0" xfId="0" quotePrefix="1" applyFont="1" applyAlignment="1">
      <alignment horizontal="left"/>
    </xf>
    <xf numFmtId="0" fontId="3" fillId="0" borderId="0" xfId="0" quotePrefix="1" applyFont="1" applyBorder="1" applyAlignment="1">
      <alignment horizontal="center" vertical="top" wrapText="1"/>
    </xf>
    <xf numFmtId="165" fontId="3" fillId="0" borderId="0" xfId="0" applyNumberFormat="1" applyFont="1" applyFill="1" applyBorder="1" applyAlignment="1">
      <alignment horizontal="center" vertical="top" wrapText="1"/>
    </xf>
    <xf numFmtId="0" fontId="5" fillId="0" borderId="0" xfId="0" quotePrefix="1" applyFont="1" applyAlignment="1">
      <alignment horizontal="right"/>
    </xf>
    <xf numFmtId="0" fontId="3" fillId="0" borderId="0" xfId="0" quotePrefix="1" applyFont="1" applyAlignment="1">
      <alignment horizontal="left"/>
    </xf>
    <xf numFmtId="165" fontId="0" fillId="0" borderId="0" xfId="0" applyNumberFormat="1" applyAlignment="1">
      <alignment horizontal="center"/>
    </xf>
    <xf numFmtId="0" fontId="0" fillId="0" borderId="0" xfId="0" applyBorder="1" applyAlignment="1">
      <alignment wrapText="1"/>
    </xf>
    <xf numFmtId="0" fontId="3" fillId="0" borderId="0" xfId="0" applyFont="1" applyBorder="1" applyAlignment="1">
      <alignment horizontal="center" wrapText="1"/>
    </xf>
    <xf numFmtId="0" fontId="5" fillId="0" borderId="0" xfId="0" applyFont="1" applyBorder="1" applyAlignment="1">
      <alignment horizontal="center"/>
    </xf>
    <xf numFmtId="0" fontId="9" fillId="0" borderId="0" xfId="0" applyFont="1"/>
    <xf numFmtId="0" fontId="8" fillId="0" borderId="0" xfId="0" applyFont="1" applyBorder="1" applyAlignment="1">
      <alignment horizontal="justify" vertical="top" wrapText="1"/>
    </xf>
    <xf numFmtId="0" fontId="3" fillId="0" borderId="0" xfId="0" applyFont="1" applyBorder="1" applyAlignment="1">
      <alignment horizontal="center"/>
    </xf>
    <xf numFmtId="165" fontId="5" fillId="0" borderId="0" xfId="0" applyNumberFormat="1" applyFont="1" applyAlignment="1">
      <alignment horizontal="center"/>
    </xf>
    <xf numFmtId="0" fontId="5" fillId="0" borderId="0" xfId="0" applyNumberFormat="1" applyFont="1" applyAlignment="1">
      <alignment horizontal="center"/>
    </xf>
    <xf numFmtId="0" fontId="3" fillId="0" borderId="0" xfId="0" quotePrefix="1" applyFont="1" applyBorder="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35"/>
  <sheetViews>
    <sheetView tabSelected="1" workbookViewId="0">
      <pane xSplit="1" ySplit="1" topLeftCell="B2" activePane="bottomRight" state="frozen"/>
      <selection pane="topRight" activeCell="B1" sqref="B1"/>
      <selection pane="bottomLeft" activeCell="A2" sqref="A2"/>
      <selection pane="bottomRight" activeCell="F2" sqref="F2"/>
    </sheetView>
  </sheetViews>
  <sheetFormatPr baseColWidth="10" defaultRowHeight="12.75" x14ac:dyDescent="0.2"/>
  <cols>
    <col min="1" max="1" width="23.42578125" style="14" bestFit="1" customWidth="1"/>
    <col min="2" max="2" width="6.140625" style="38" customWidth="1"/>
    <col min="3" max="3" width="4.7109375" style="38" customWidth="1"/>
    <col min="4" max="4" width="14.28515625" style="4" bestFit="1" customWidth="1"/>
    <col min="5" max="5" width="4.85546875" style="4" customWidth="1"/>
    <col min="6" max="6" width="61" style="36" customWidth="1"/>
    <col min="7" max="7" width="8.42578125" style="35" customWidth="1"/>
    <col min="8" max="8" width="7.140625" style="43" customWidth="1"/>
    <col min="9" max="9" width="9.28515625" style="8" bestFit="1" customWidth="1"/>
    <col min="10" max="10" width="5.7109375" style="14" customWidth="1"/>
    <col min="11" max="11" width="15.5703125" style="4" bestFit="1" customWidth="1"/>
    <col min="13" max="16384" width="11.42578125" style="4"/>
  </cols>
  <sheetData>
    <row r="1" spans="1:11" ht="25.5" x14ac:dyDescent="0.2">
      <c r="A1" s="2" t="s">
        <v>0</v>
      </c>
      <c r="B1" s="37" t="s">
        <v>1</v>
      </c>
      <c r="C1" s="2" t="s">
        <v>2</v>
      </c>
      <c r="D1" s="2" t="s">
        <v>3</v>
      </c>
      <c r="E1" s="3" t="s">
        <v>4</v>
      </c>
      <c r="F1" s="31" t="s">
        <v>33</v>
      </c>
      <c r="G1" s="32" t="s">
        <v>5</v>
      </c>
      <c r="H1" s="18" t="s">
        <v>6</v>
      </c>
      <c r="I1" s="10" t="s">
        <v>7</v>
      </c>
      <c r="J1" s="9" t="s">
        <v>8</v>
      </c>
      <c r="K1" s="9" t="s">
        <v>25</v>
      </c>
    </row>
    <row r="2" spans="1:11" ht="38.25" x14ac:dyDescent="0.2">
      <c r="A2" s="44" t="s">
        <v>99</v>
      </c>
      <c r="B2" s="41">
        <v>454</v>
      </c>
      <c r="C2" s="41" t="s">
        <v>11</v>
      </c>
      <c r="D2" s="5" t="s">
        <v>42</v>
      </c>
      <c r="E2" s="5">
        <v>2018</v>
      </c>
      <c r="F2" s="40" t="s">
        <v>100</v>
      </c>
      <c r="G2" s="42">
        <f>IF('Commande 2019'!$B$6="Membre",2.25,3)</f>
        <v>3</v>
      </c>
      <c r="I2" s="13">
        <f t="shared" ref="I2:I33" si="0">H2*G2</f>
        <v>0</v>
      </c>
      <c r="J2" s="15" t="s">
        <v>51</v>
      </c>
      <c r="K2" s="11" t="s">
        <v>29</v>
      </c>
    </row>
    <row r="3" spans="1:11" ht="51" x14ac:dyDescent="0.2">
      <c r="A3" s="44" t="s">
        <v>52</v>
      </c>
      <c r="B3" s="41">
        <v>414</v>
      </c>
      <c r="C3" s="41" t="s">
        <v>53</v>
      </c>
      <c r="D3" s="5" t="s">
        <v>54</v>
      </c>
      <c r="E3" s="5">
        <v>2014</v>
      </c>
      <c r="F3" s="40" t="s">
        <v>80</v>
      </c>
      <c r="G3" s="42">
        <f>IF('Commande 2019'!$B$6="Membre",2.25,3)</f>
        <v>3</v>
      </c>
      <c r="I3" s="13">
        <f t="shared" si="0"/>
        <v>0</v>
      </c>
      <c r="J3" s="15" t="s">
        <v>51</v>
      </c>
      <c r="K3" s="11" t="s">
        <v>49</v>
      </c>
    </row>
    <row r="4" spans="1:11" ht="25.5" x14ac:dyDescent="0.2">
      <c r="A4" s="44" t="s">
        <v>72</v>
      </c>
      <c r="B4" s="41">
        <v>454</v>
      </c>
      <c r="C4" s="41" t="s">
        <v>11</v>
      </c>
      <c r="D4" s="5" t="s">
        <v>42</v>
      </c>
      <c r="E4" s="5">
        <v>2017</v>
      </c>
      <c r="F4" s="40" t="s">
        <v>81</v>
      </c>
      <c r="G4" s="42">
        <f>IF('Commande 2019'!$B$6="Membre",2.25,3)</f>
        <v>3</v>
      </c>
      <c r="I4" s="13">
        <f t="shared" si="0"/>
        <v>0</v>
      </c>
      <c r="J4" s="15" t="s">
        <v>51</v>
      </c>
      <c r="K4" s="11" t="s">
        <v>29</v>
      </c>
    </row>
    <row r="5" spans="1:11" ht="63.75" x14ac:dyDescent="0.2">
      <c r="A5" s="44" t="s">
        <v>73</v>
      </c>
      <c r="B5" s="41">
        <v>458</v>
      </c>
      <c r="C5" s="41" t="s">
        <v>11</v>
      </c>
      <c r="D5" s="5" t="s">
        <v>42</v>
      </c>
      <c r="E5" s="5">
        <v>2017</v>
      </c>
      <c r="F5" s="40" t="s">
        <v>82</v>
      </c>
      <c r="G5" s="42">
        <f>IF('Commande 2019'!$B$6="Membre",2.25,3)</f>
        <v>3</v>
      </c>
      <c r="I5" s="13">
        <f t="shared" si="0"/>
        <v>0</v>
      </c>
      <c r="J5" s="15" t="s">
        <v>51</v>
      </c>
      <c r="K5" s="11" t="s">
        <v>93</v>
      </c>
    </row>
    <row r="6" spans="1:11" ht="38.25" x14ac:dyDescent="0.2">
      <c r="A6" s="44" t="s">
        <v>58</v>
      </c>
      <c r="B6" s="41">
        <v>291</v>
      </c>
      <c r="C6" s="41" t="s">
        <v>35</v>
      </c>
      <c r="D6" s="5" t="s">
        <v>59</v>
      </c>
      <c r="E6" s="5">
        <v>1996</v>
      </c>
      <c r="F6" s="40" t="s">
        <v>60</v>
      </c>
      <c r="G6" s="42">
        <f>IF('Commande 2019'!$B$6="Membre",2.25,3)</f>
        <v>3</v>
      </c>
      <c r="I6" s="13">
        <f>H6*G6</f>
        <v>0</v>
      </c>
      <c r="J6" s="15" t="s">
        <v>51</v>
      </c>
      <c r="K6" s="11" t="s">
        <v>69</v>
      </c>
    </row>
    <row r="7" spans="1:11" ht="51" x14ac:dyDescent="0.2">
      <c r="A7" s="44" t="s">
        <v>74</v>
      </c>
      <c r="B7" s="41">
        <v>435</v>
      </c>
      <c r="C7" s="41" t="s">
        <v>9</v>
      </c>
      <c r="D7" s="5" t="s">
        <v>42</v>
      </c>
      <c r="E7" s="5">
        <v>2017</v>
      </c>
      <c r="F7" s="40" t="s">
        <v>83</v>
      </c>
      <c r="G7" s="42">
        <f>IF('Commande 2019'!$B$6="Membre",2.25,3)</f>
        <v>3</v>
      </c>
      <c r="I7" s="13">
        <f t="shared" si="0"/>
        <v>0</v>
      </c>
      <c r="J7" s="15" t="s">
        <v>51</v>
      </c>
      <c r="K7" s="11" t="s">
        <v>94</v>
      </c>
    </row>
    <row r="8" spans="1:11" ht="38.25" x14ac:dyDescent="0.2">
      <c r="A8" s="44" t="s">
        <v>101</v>
      </c>
      <c r="B8" s="41">
        <v>478</v>
      </c>
      <c r="C8" s="41" t="s">
        <v>9</v>
      </c>
      <c r="D8" s="5" t="s">
        <v>42</v>
      </c>
      <c r="E8" s="5">
        <v>2018</v>
      </c>
      <c r="F8" s="40" t="s">
        <v>102</v>
      </c>
      <c r="G8" s="42">
        <f>IF('Commande 2019'!$B$6="Membre",2.25,3)</f>
        <v>3</v>
      </c>
      <c r="I8" s="13">
        <f t="shared" si="0"/>
        <v>0</v>
      </c>
      <c r="J8" s="15" t="s">
        <v>51</v>
      </c>
      <c r="K8" s="11" t="s">
        <v>56</v>
      </c>
    </row>
    <row r="9" spans="1:11" ht="38.25" x14ac:dyDescent="0.2">
      <c r="A9" s="44" t="s">
        <v>103</v>
      </c>
      <c r="B9" s="41">
        <v>403</v>
      </c>
      <c r="C9" s="41" t="s">
        <v>11</v>
      </c>
      <c r="D9" s="5" t="s">
        <v>42</v>
      </c>
      <c r="E9" s="5">
        <v>2018</v>
      </c>
      <c r="F9" s="40" t="s">
        <v>104</v>
      </c>
      <c r="G9" s="42">
        <f>IF('Commande 2019'!$B$6="Membre",2.25,3)</f>
        <v>3</v>
      </c>
      <c r="I9" s="13">
        <f>H9*G9</f>
        <v>0</v>
      </c>
      <c r="J9" s="15" t="s">
        <v>51</v>
      </c>
      <c r="K9" s="11" t="s">
        <v>141</v>
      </c>
    </row>
    <row r="10" spans="1:11" ht="25.5" x14ac:dyDescent="0.2">
      <c r="A10" s="44" t="s">
        <v>105</v>
      </c>
      <c r="B10" s="41">
        <v>256</v>
      </c>
      <c r="C10" s="41" t="s">
        <v>9</v>
      </c>
      <c r="D10" s="5" t="s">
        <v>13</v>
      </c>
      <c r="E10" s="5">
        <v>2003</v>
      </c>
      <c r="F10" s="40" t="s">
        <v>106</v>
      </c>
      <c r="G10" s="42">
        <f>IF('Commande 2019'!$B$6="Membre",2.25,3)</f>
        <v>3</v>
      </c>
      <c r="I10" s="13">
        <f t="shared" si="0"/>
        <v>0</v>
      </c>
      <c r="J10" s="15" t="s">
        <v>51</v>
      </c>
      <c r="K10" s="11" t="s">
        <v>97</v>
      </c>
    </row>
    <row r="11" spans="1:11" ht="25.5" x14ac:dyDescent="0.2">
      <c r="A11" s="44" t="s">
        <v>107</v>
      </c>
      <c r="B11" s="41">
        <v>304</v>
      </c>
      <c r="C11" s="41" t="s">
        <v>11</v>
      </c>
      <c r="D11" s="5" t="s">
        <v>108</v>
      </c>
      <c r="E11" s="5">
        <v>1993</v>
      </c>
      <c r="F11" s="40" t="s">
        <v>109</v>
      </c>
      <c r="G11" s="42">
        <f>IF('Commande 2019'!$B$6="Membre",2.25,3)</f>
        <v>3</v>
      </c>
      <c r="I11" s="13">
        <f t="shared" si="0"/>
        <v>0</v>
      </c>
      <c r="J11" s="15" t="s">
        <v>51</v>
      </c>
      <c r="K11" s="11" t="s">
        <v>142</v>
      </c>
    </row>
    <row r="12" spans="1:11" ht="63.75" x14ac:dyDescent="0.2">
      <c r="A12" s="44" t="s">
        <v>110</v>
      </c>
      <c r="B12" s="41">
        <v>473</v>
      </c>
      <c r="C12" s="41" t="s">
        <v>9</v>
      </c>
      <c r="D12" s="5" t="s">
        <v>88</v>
      </c>
      <c r="E12" s="5">
        <v>2001</v>
      </c>
      <c r="F12" s="40" t="s">
        <v>111</v>
      </c>
      <c r="G12" s="42">
        <f>IF('Commande 2019'!$B$6="Membre",2.25,3)</f>
        <v>3</v>
      </c>
      <c r="I12" s="13">
        <f t="shared" si="0"/>
        <v>0</v>
      </c>
      <c r="J12" s="15" t="s">
        <v>51</v>
      </c>
      <c r="K12" s="11" t="s">
        <v>27</v>
      </c>
    </row>
    <row r="13" spans="1:11" ht="38.25" x14ac:dyDescent="0.2">
      <c r="A13" s="44" t="s">
        <v>112</v>
      </c>
      <c r="B13" s="41">
        <v>456</v>
      </c>
      <c r="C13" s="41" t="s">
        <v>9</v>
      </c>
      <c r="D13" s="5"/>
      <c r="E13" s="5">
        <v>2015</v>
      </c>
      <c r="F13" s="40" t="s">
        <v>113</v>
      </c>
      <c r="G13" s="42">
        <f>IF('Commande 2019'!$B$6="Membre",2.25,3)</f>
        <v>3</v>
      </c>
      <c r="I13" s="13">
        <f t="shared" si="0"/>
        <v>0</v>
      </c>
      <c r="J13" s="15" t="s">
        <v>51</v>
      </c>
      <c r="K13" s="11" t="s">
        <v>97</v>
      </c>
    </row>
    <row r="14" spans="1:11" ht="63.75" x14ac:dyDescent="0.2">
      <c r="A14" s="44" t="s">
        <v>75</v>
      </c>
      <c r="B14" s="41">
        <v>401</v>
      </c>
      <c r="C14" s="41" t="s">
        <v>12</v>
      </c>
      <c r="D14" s="5" t="s">
        <v>42</v>
      </c>
      <c r="E14" s="5">
        <v>2017</v>
      </c>
      <c r="F14" s="40" t="s">
        <v>84</v>
      </c>
      <c r="G14" s="42">
        <f>IF('Commande 2019'!$B$6="Membre",2.25,3)</f>
        <v>3</v>
      </c>
      <c r="I14" s="13">
        <f t="shared" si="0"/>
        <v>0</v>
      </c>
      <c r="J14" s="15" t="s">
        <v>51</v>
      </c>
      <c r="K14" s="11" t="s">
        <v>26</v>
      </c>
    </row>
    <row r="15" spans="1:11" ht="38.25" x14ac:dyDescent="0.2">
      <c r="A15" s="44" t="s">
        <v>114</v>
      </c>
      <c r="B15" s="41">
        <v>400</v>
      </c>
      <c r="C15" s="41" t="s">
        <v>9</v>
      </c>
      <c r="D15" s="5" t="s">
        <v>42</v>
      </c>
      <c r="E15" s="5">
        <v>2018</v>
      </c>
      <c r="F15" s="40" t="s">
        <v>115</v>
      </c>
      <c r="G15" s="42">
        <f>IF('Commande 2019'!$B$6="Membre",2.25,3)</f>
        <v>3</v>
      </c>
      <c r="I15" s="13">
        <f>H15*G15</f>
        <v>0</v>
      </c>
      <c r="J15" s="15" t="s">
        <v>51</v>
      </c>
      <c r="K15" s="11" t="s">
        <v>26</v>
      </c>
    </row>
    <row r="16" spans="1:11" ht="25.5" x14ac:dyDescent="0.2">
      <c r="A16" s="44" t="s">
        <v>116</v>
      </c>
      <c r="B16" s="41">
        <v>425</v>
      </c>
      <c r="C16" s="41" t="s">
        <v>12</v>
      </c>
      <c r="D16" s="5" t="s">
        <v>117</v>
      </c>
      <c r="E16" s="5">
        <v>2005</v>
      </c>
      <c r="F16" s="40" t="s">
        <v>118</v>
      </c>
      <c r="G16" s="42">
        <f>IF('Commande 2019'!$B$6="Membre",2.25,3)</f>
        <v>3</v>
      </c>
      <c r="I16" s="13">
        <f t="shared" si="0"/>
        <v>0</v>
      </c>
      <c r="J16" s="15" t="s">
        <v>51</v>
      </c>
      <c r="K16" s="11" t="s">
        <v>30</v>
      </c>
    </row>
    <row r="17" spans="1:11" ht="63.75" x14ac:dyDescent="0.2">
      <c r="A17" s="44" t="s">
        <v>119</v>
      </c>
      <c r="B17" s="41">
        <v>425</v>
      </c>
      <c r="C17" s="41" t="s">
        <v>11</v>
      </c>
      <c r="D17" s="5" t="s">
        <v>42</v>
      </c>
      <c r="E17" s="5">
        <v>2010</v>
      </c>
      <c r="F17" s="40" t="s">
        <v>120</v>
      </c>
      <c r="G17" s="42">
        <f>IF('Commande 2019'!$B$6="Membre",2.25,3)</f>
        <v>3</v>
      </c>
      <c r="I17" s="13">
        <f t="shared" si="0"/>
        <v>0</v>
      </c>
      <c r="J17" s="15" t="s">
        <v>51</v>
      </c>
      <c r="K17" s="11" t="s">
        <v>30</v>
      </c>
    </row>
    <row r="18" spans="1:11" ht="38.25" x14ac:dyDescent="0.2">
      <c r="A18" s="44" t="s">
        <v>121</v>
      </c>
      <c r="B18" s="41">
        <v>325</v>
      </c>
      <c r="C18" s="41" t="s">
        <v>9</v>
      </c>
      <c r="D18" s="5" t="s">
        <v>122</v>
      </c>
      <c r="E18" s="5">
        <v>2000</v>
      </c>
      <c r="F18" s="40" t="s">
        <v>123</v>
      </c>
      <c r="G18" s="42">
        <f>IF('Commande 2019'!$B$6="Membre",2.25,3)</f>
        <v>3</v>
      </c>
      <c r="I18" s="13">
        <f t="shared" si="0"/>
        <v>0</v>
      </c>
      <c r="J18" s="15" t="s">
        <v>51</v>
      </c>
      <c r="K18" s="11" t="s">
        <v>30</v>
      </c>
    </row>
    <row r="19" spans="1:11" ht="38.25" x14ac:dyDescent="0.2">
      <c r="A19" s="44" t="s">
        <v>76</v>
      </c>
      <c r="B19" s="41">
        <v>474</v>
      </c>
      <c r="C19" s="41" t="s">
        <v>12</v>
      </c>
      <c r="D19" s="5" t="s">
        <v>85</v>
      </c>
      <c r="E19" s="5" t="s">
        <v>86</v>
      </c>
      <c r="F19" s="40" t="s">
        <v>87</v>
      </c>
      <c r="G19" s="42">
        <f>IF('Commande 2019'!$B$6="Membre",2.25,3)</f>
        <v>3</v>
      </c>
      <c r="I19" s="13">
        <f t="shared" si="0"/>
        <v>0</v>
      </c>
      <c r="J19" s="15" t="s">
        <v>51</v>
      </c>
      <c r="K19" s="11" t="s">
        <v>95</v>
      </c>
    </row>
    <row r="20" spans="1:11" ht="51" x14ac:dyDescent="0.2">
      <c r="A20" s="44" t="s">
        <v>124</v>
      </c>
      <c r="B20" s="41">
        <v>425</v>
      </c>
      <c r="C20" s="41" t="s">
        <v>9</v>
      </c>
      <c r="D20" s="5"/>
      <c r="E20" s="5">
        <v>2014</v>
      </c>
      <c r="F20" s="40" t="s">
        <v>125</v>
      </c>
      <c r="G20" s="42">
        <f>IF('Commande 2019'!$B$6="Membre",2.25,3)</f>
        <v>3</v>
      </c>
      <c r="I20" s="13">
        <f t="shared" si="0"/>
        <v>0</v>
      </c>
      <c r="J20" s="15" t="s">
        <v>51</v>
      </c>
      <c r="K20" s="11" t="s">
        <v>30</v>
      </c>
    </row>
    <row r="21" spans="1:11" ht="51" x14ac:dyDescent="0.2">
      <c r="A21" s="44" t="s">
        <v>77</v>
      </c>
      <c r="B21" s="41">
        <v>470</v>
      </c>
      <c r="C21" s="41" t="s">
        <v>14</v>
      </c>
      <c r="D21" s="5" t="s">
        <v>88</v>
      </c>
      <c r="E21" s="5">
        <v>2004</v>
      </c>
      <c r="F21" s="40" t="s">
        <v>89</v>
      </c>
      <c r="G21" s="42">
        <f>IF('Commande 2019'!$B$6="Membre",2.25,3)</f>
        <v>3</v>
      </c>
      <c r="I21" s="13">
        <f t="shared" si="0"/>
        <v>0</v>
      </c>
      <c r="J21" s="15" t="s">
        <v>51</v>
      </c>
      <c r="K21" s="11" t="s">
        <v>96</v>
      </c>
    </row>
    <row r="22" spans="1:11" ht="38.25" x14ac:dyDescent="0.2">
      <c r="A22" s="44" t="s">
        <v>78</v>
      </c>
      <c r="B22" s="41">
        <v>356</v>
      </c>
      <c r="C22" s="41" t="s">
        <v>11</v>
      </c>
      <c r="D22" s="5" t="s">
        <v>42</v>
      </c>
      <c r="E22" s="5">
        <v>2005</v>
      </c>
      <c r="F22" s="40" t="s">
        <v>90</v>
      </c>
      <c r="G22" s="42">
        <f>IF('Commande 2019'!$B$6="Membre",2.25,3)</f>
        <v>3</v>
      </c>
      <c r="I22" s="13">
        <f t="shared" si="0"/>
        <v>0</v>
      </c>
      <c r="J22" s="15" t="s">
        <v>51</v>
      </c>
      <c r="K22" s="11" t="s">
        <v>97</v>
      </c>
    </row>
    <row r="23" spans="1:11" ht="38.25" x14ac:dyDescent="0.2">
      <c r="A23" s="44" t="s">
        <v>126</v>
      </c>
      <c r="B23" s="41">
        <v>478</v>
      </c>
      <c r="C23" s="41" t="s">
        <v>14</v>
      </c>
      <c r="D23" s="5" t="s">
        <v>10</v>
      </c>
      <c r="E23" s="5">
        <v>1976</v>
      </c>
      <c r="F23" s="40" t="s">
        <v>127</v>
      </c>
      <c r="G23" s="42">
        <f>IF('Commande 2019'!$B$6="Membre",2.25,3)</f>
        <v>3</v>
      </c>
      <c r="I23" s="13">
        <f t="shared" si="0"/>
        <v>0</v>
      </c>
      <c r="J23" s="15" t="s">
        <v>51</v>
      </c>
      <c r="K23" s="11" t="s">
        <v>56</v>
      </c>
    </row>
    <row r="24" spans="1:11" ht="38.25" x14ac:dyDescent="0.2">
      <c r="A24" s="44" t="s">
        <v>61</v>
      </c>
      <c r="B24" s="41">
        <v>485</v>
      </c>
      <c r="C24" s="41" t="s">
        <v>9</v>
      </c>
      <c r="D24" s="5" t="s">
        <v>42</v>
      </c>
      <c r="E24" s="5">
        <v>2016</v>
      </c>
      <c r="F24" s="40" t="s">
        <v>62</v>
      </c>
      <c r="G24" s="42">
        <f>IF('Commande 2019'!$B$6="Membre",2.25,3)</f>
        <v>3</v>
      </c>
      <c r="I24" s="13">
        <f t="shared" si="0"/>
        <v>0</v>
      </c>
      <c r="J24" s="15" t="s">
        <v>51</v>
      </c>
      <c r="K24" s="11" t="s">
        <v>31</v>
      </c>
    </row>
    <row r="25" spans="1:11" ht="38.25" x14ac:dyDescent="0.2">
      <c r="A25" s="44" t="s">
        <v>128</v>
      </c>
      <c r="B25" s="41">
        <v>478</v>
      </c>
      <c r="C25" s="41" t="s">
        <v>9</v>
      </c>
      <c r="D25" s="5" t="s">
        <v>42</v>
      </c>
      <c r="E25" s="5">
        <v>2018</v>
      </c>
      <c r="F25" s="40" t="s">
        <v>129</v>
      </c>
      <c r="G25" s="42">
        <f>IF('Commande 2019'!$B$6="Membre",2.25,3)</f>
        <v>3</v>
      </c>
      <c r="I25" s="13">
        <f t="shared" si="0"/>
        <v>0</v>
      </c>
      <c r="J25" s="15" t="s">
        <v>51</v>
      </c>
      <c r="K25" s="11" t="s">
        <v>56</v>
      </c>
    </row>
    <row r="26" spans="1:11" ht="38.25" x14ac:dyDescent="0.2">
      <c r="A26" s="44" t="s">
        <v>130</v>
      </c>
      <c r="B26" s="41">
        <v>454</v>
      </c>
      <c r="C26" s="41" t="s">
        <v>9</v>
      </c>
      <c r="D26" s="5" t="s">
        <v>42</v>
      </c>
      <c r="E26" s="5">
        <v>2018</v>
      </c>
      <c r="F26" s="40" t="s">
        <v>131</v>
      </c>
      <c r="G26" s="42">
        <f>IF('Commande 2019'!$B$6="Membre",2.25,3)</f>
        <v>3</v>
      </c>
      <c r="I26" s="13">
        <f t="shared" si="0"/>
        <v>0</v>
      </c>
      <c r="J26" s="15" t="s">
        <v>51</v>
      </c>
      <c r="K26" s="11" t="s">
        <v>29</v>
      </c>
    </row>
    <row r="27" spans="1:11" ht="38.25" x14ac:dyDescent="0.2">
      <c r="A27" s="44" t="s">
        <v>132</v>
      </c>
      <c r="B27" s="41">
        <v>463</v>
      </c>
      <c r="C27" s="41" t="s">
        <v>9</v>
      </c>
      <c r="D27" s="5"/>
      <c r="E27" s="5">
        <v>2014</v>
      </c>
      <c r="F27" s="40" t="s">
        <v>133</v>
      </c>
      <c r="G27" s="42">
        <f>IF('Commande 2019'!$B$6="Membre",2.25,3)</f>
        <v>3</v>
      </c>
      <c r="I27" s="13">
        <f t="shared" si="0"/>
        <v>0</v>
      </c>
      <c r="J27" s="15" t="s">
        <v>51</v>
      </c>
      <c r="K27" s="11" t="s">
        <v>143</v>
      </c>
    </row>
    <row r="28" spans="1:11" ht="38.25" x14ac:dyDescent="0.2">
      <c r="A28" s="44" t="s">
        <v>134</v>
      </c>
      <c r="B28" s="41">
        <v>465</v>
      </c>
      <c r="C28" s="41" t="s">
        <v>35</v>
      </c>
      <c r="D28" s="5" t="s">
        <v>135</v>
      </c>
      <c r="E28" s="5">
        <v>2001</v>
      </c>
      <c r="F28" s="40" t="s">
        <v>136</v>
      </c>
      <c r="G28" s="42">
        <f>IF('Commande 2019'!$B$6="Membre",2.25,3)</f>
        <v>3</v>
      </c>
      <c r="I28" s="13">
        <f t="shared" si="0"/>
        <v>0</v>
      </c>
      <c r="J28" s="15" t="s">
        <v>51</v>
      </c>
      <c r="K28" s="11" t="s">
        <v>28</v>
      </c>
    </row>
    <row r="29" spans="1:11" ht="25.5" x14ac:dyDescent="0.2">
      <c r="A29" s="44" t="s">
        <v>137</v>
      </c>
      <c r="B29" s="41">
        <v>400</v>
      </c>
      <c r="C29" s="41" t="s">
        <v>9</v>
      </c>
      <c r="D29" s="5" t="s">
        <v>42</v>
      </c>
      <c r="E29" s="5">
        <v>2018</v>
      </c>
      <c r="F29" s="40" t="s">
        <v>138</v>
      </c>
      <c r="G29" s="42">
        <f>IF('Commande 2019'!$B$6="Membre",2.25,3)</f>
        <v>3</v>
      </c>
      <c r="I29" s="13">
        <f t="shared" si="0"/>
        <v>0</v>
      </c>
      <c r="J29" s="15" t="s">
        <v>51</v>
      </c>
      <c r="K29" s="11" t="s">
        <v>26</v>
      </c>
    </row>
    <row r="30" spans="1:11" ht="38.25" x14ac:dyDescent="0.2">
      <c r="A30" s="44" t="s">
        <v>139</v>
      </c>
      <c r="B30" s="41">
        <v>403</v>
      </c>
      <c r="C30" s="41" t="s">
        <v>9</v>
      </c>
      <c r="D30" s="5" t="s">
        <v>91</v>
      </c>
      <c r="E30" s="5">
        <v>2013</v>
      </c>
      <c r="F30" s="40" t="s">
        <v>140</v>
      </c>
      <c r="G30" s="42">
        <f>IF('Commande 2019'!$B$6="Membre",2.25,3)</f>
        <v>3</v>
      </c>
      <c r="I30" s="13">
        <f t="shared" si="0"/>
        <v>0</v>
      </c>
      <c r="J30" s="15" t="s">
        <v>51</v>
      </c>
      <c r="K30" s="11" t="s">
        <v>141</v>
      </c>
    </row>
    <row r="31" spans="1:11" ht="38.25" x14ac:dyDescent="0.2">
      <c r="A31" s="44" t="s">
        <v>63</v>
      </c>
      <c r="B31" s="41">
        <v>427</v>
      </c>
      <c r="C31" s="41" t="s">
        <v>11</v>
      </c>
      <c r="D31" s="5" t="s">
        <v>64</v>
      </c>
      <c r="E31" s="5">
        <v>2011</v>
      </c>
      <c r="F31" s="40" t="s">
        <v>65</v>
      </c>
      <c r="G31" s="42">
        <f>IF('Commande 2019'!$B$6="Membre",2.25,3)</f>
        <v>3</v>
      </c>
      <c r="I31" s="13">
        <f t="shared" si="0"/>
        <v>0</v>
      </c>
      <c r="J31" s="15" t="s">
        <v>51</v>
      </c>
      <c r="K31" s="11" t="s">
        <v>70</v>
      </c>
    </row>
    <row r="32" spans="1:11" ht="38.25" x14ac:dyDescent="0.2">
      <c r="A32" s="44" t="s">
        <v>79</v>
      </c>
      <c r="B32" s="41">
        <v>416</v>
      </c>
      <c r="C32" s="41" t="s">
        <v>11</v>
      </c>
      <c r="D32" s="5" t="s">
        <v>42</v>
      </c>
      <c r="E32" s="5">
        <v>2007</v>
      </c>
      <c r="F32" s="40" t="s">
        <v>92</v>
      </c>
      <c r="G32" s="42">
        <f>IF('Commande 2019'!$B$6="Membre",2.25,3)</f>
        <v>3</v>
      </c>
      <c r="I32" s="13">
        <f t="shared" si="0"/>
        <v>0</v>
      </c>
      <c r="J32" s="15" t="s">
        <v>51</v>
      </c>
      <c r="K32" s="11" t="s">
        <v>71</v>
      </c>
    </row>
    <row r="33" spans="1:11" ht="38.25" x14ac:dyDescent="0.2">
      <c r="A33" s="44" t="s">
        <v>46</v>
      </c>
      <c r="B33" s="41">
        <v>460</v>
      </c>
      <c r="C33" s="41" t="s">
        <v>12</v>
      </c>
      <c r="D33" s="5" t="s">
        <v>10</v>
      </c>
      <c r="E33" s="5">
        <v>2006</v>
      </c>
      <c r="F33" s="40" t="s">
        <v>48</v>
      </c>
      <c r="G33" s="42">
        <f>IF('Commande 2019'!$B$6="Membre",2.25,3)</f>
        <v>3</v>
      </c>
      <c r="I33" s="13">
        <f t="shared" si="0"/>
        <v>0</v>
      </c>
      <c r="J33" s="15" t="s">
        <v>51</v>
      </c>
      <c r="K33" s="11" t="s">
        <v>57</v>
      </c>
    </row>
    <row r="34" spans="1:11" ht="25.5" x14ac:dyDescent="0.2">
      <c r="A34" s="44" t="s">
        <v>66</v>
      </c>
      <c r="B34" s="41">
        <v>487</v>
      </c>
      <c r="C34" s="41" t="s">
        <v>14</v>
      </c>
      <c r="D34" s="5" t="s">
        <v>67</v>
      </c>
      <c r="E34" s="5">
        <v>2006</v>
      </c>
      <c r="F34" s="40" t="s">
        <v>68</v>
      </c>
      <c r="G34" s="42">
        <f>IF('Commande 2019'!$B$6="Membre",2.25,3)</f>
        <v>3</v>
      </c>
      <c r="I34" s="13">
        <f t="shared" ref="I34:I35" si="1">H34*G34</f>
        <v>0</v>
      </c>
      <c r="J34" s="15" t="s">
        <v>51</v>
      </c>
      <c r="K34" s="11" t="s">
        <v>50</v>
      </c>
    </row>
    <row r="35" spans="1:11" ht="51" x14ac:dyDescent="0.2">
      <c r="A35" s="44" t="s">
        <v>47</v>
      </c>
      <c r="B35" s="41">
        <v>485</v>
      </c>
      <c r="C35" s="41" t="s">
        <v>14</v>
      </c>
      <c r="D35" s="5" t="s">
        <v>32</v>
      </c>
      <c r="E35" s="5">
        <v>2004</v>
      </c>
      <c r="F35" s="40" t="s">
        <v>36</v>
      </c>
      <c r="G35" s="42">
        <f>IF('Commande 2019'!$B$6="Membre",2.25,3)</f>
        <v>3</v>
      </c>
      <c r="I35" s="13">
        <f t="shared" si="1"/>
        <v>0</v>
      </c>
      <c r="J35" s="15" t="s">
        <v>51</v>
      </c>
      <c r="K35" s="11" t="s">
        <v>31</v>
      </c>
    </row>
  </sheetData>
  <autoFilter ref="A1:L33"/>
  <phoneticPr fontId="0" type="noConversion"/>
  <pageMargins left="0.78740157499999996" right="0.78740157499999996" top="0.984251969" bottom="0.984251969" header="0.4921259845" footer="0.492125984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51"/>
  <sheetViews>
    <sheetView workbookViewId="0">
      <selection activeCell="E50" sqref="E50"/>
    </sheetView>
  </sheetViews>
  <sheetFormatPr baseColWidth="10" defaultRowHeight="12.75" x14ac:dyDescent="0.2"/>
  <cols>
    <col min="1" max="1" width="17.5703125" style="17" customWidth="1"/>
    <col min="2" max="2" width="52.140625" style="4" customWidth="1"/>
    <col min="3" max="3" width="13.5703125" style="8" customWidth="1"/>
    <col min="4" max="4" width="12.140625" style="4" bestFit="1" customWidth="1"/>
  </cols>
  <sheetData>
    <row r="1" spans="1:6" ht="19.5" customHeight="1" x14ac:dyDescent="0.2">
      <c r="A1" s="23" t="s">
        <v>34</v>
      </c>
      <c r="B1" s="24"/>
      <c r="C1" s="24"/>
      <c r="D1" s="24"/>
    </row>
    <row r="2" spans="1:6" x14ac:dyDescent="0.2">
      <c r="A2" s="22" t="s">
        <v>16</v>
      </c>
      <c r="E2" s="39"/>
      <c r="F2" t="s">
        <v>45</v>
      </c>
    </row>
    <row r="3" spans="1:6" x14ac:dyDescent="0.2">
      <c r="A3" s="22" t="s">
        <v>17</v>
      </c>
      <c r="F3" t="s">
        <v>44</v>
      </c>
    </row>
    <row r="4" spans="1:6" x14ac:dyDescent="0.2">
      <c r="A4" s="29" t="s">
        <v>18</v>
      </c>
    </row>
    <row r="5" spans="1:6" x14ac:dyDescent="0.2">
      <c r="A5" s="22" t="s">
        <v>19</v>
      </c>
    </row>
    <row r="6" spans="1:6" x14ac:dyDescent="0.2">
      <c r="A6" s="22" t="s">
        <v>43</v>
      </c>
      <c r="B6" s="4" t="s">
        <v>44</v>
      </c>
    </row>
    <row r="7" spans="1:6" x14ac:dyDescent="0.2">
      <c r="A7" s="22"/>
    </row>
    <row r="8" spans="1:6" x14ac:dyDescent="0.2">
      <c r="A8" s="16" t="s">
        <v>20</v>
      </c>
      <c r="B8" s="2" t="s">
        <v>21</v>
      </c>
      <c r="C8" s="6" t="s">
        <v>5</v>
      </c>
      <c r="D8" s="10" t="s">
        <v>7</v>
      </c>
    </row>
    <row r="9" spans="1:6" ht="15.75" x14ac:dyDescent="0.25">
      <c r="A9" s="19" t="str">
        <f>IF(ISBLANK('Catalogue 2019'!H2)," ",'Catalogue 2019'!H2)</f>
        <v xml:space="preserve"> </v>
      </c>
      <c r="B9" s="5" t="str">
        <f>IF(ISBLANK('Catalogue 2019'!H2)," ",'Catalogue 2019'!A2)</f>
        <v xml:space="preserve"> </v>
      </c>
      <c r="C9" s="7" t="str">
        <f>IF(ISBLANK('Catalogue 2019'!H2)," ",'Catalogue 2019'!G2)</f>
        <v xml:space="preserve"> </v>
      </c>
      <c r="D9" s="7" t="str">
        <f>IF(ISBLANK('Catalogue 2019'!H2)," ",A9*C9)</f>
        <v xml:space="preserve"> </v>
      </c>
    </row>
    <row r="10" spans="1:6" ht="15.75" x14ac:dyDescent="0.25">
      <c r="A10" s="19" t="str">
        <f>IF(ISBLANK('Catalogue 2019'!H3)," ",'Catalogue 2019'!H3)</f>
        <v xml:space="preserve"> </v>
      </c>
      <c r="B10" s="5" t="str">
        <f>IF(ISBLANK('Catalogue 2019'!H3)," ",'Catalogue 2019'!A3)</f>
        <v xml:space="preserve"> </v>
      </c>
      <c r="C10" s="7" t="str">
        <f>IF(ISBLANK('Catalogue 2019'!H3)," ",'Catalogue 2019'!G3)</f>
        <v xml:space="preserve"> </v>
      </c>
      <c r="D10" s="7" t="str">
        <f>IF(ISBLANK('Catalogue 2019'!H3)," ",A10*C10)</f>
        <v xml:space="preserve"> </v>
      </c>
    </row>
    <row r="11" spans="1:6" ht="15.75" x14ac:dyDescent="0.25">
      <c r="A11" s="19" t="str">
        <f>IF(ISBLANK('Catalogue 2019'!H4)," ",'Catalogue 2019'!H4)</f>
        <v xml:space="preserve"> </v>
      </c>
      <c r="B11" s="5" t="str">
        <f>IF(ISBLANK('Catalogue 2019'!H4)," ",'Catalogue 2019'!A4)</f>
        <v xml:space="preserve"> </v>
      </c>
      <c r="C11" s="7" t="str">
        <f>IF(ISBLANK('Catalogue 2019'!H4)," ",'Catalogue 2019'!G4)</f>
        <v xml:space="preserve"> </v>
      </c>
      <c r="D11" s="7" t="str">
        <f>IF(ISBLANK('Catalogue 2019'!H4)," ",A11*C11)</f>
        <v xml:space="preserve"> </v>
      </c>
    </row>
    <row r="12" spans="1:6" ht="15.75" x14ac:dyDescent="0.25">
      <c r="A12" s="19" t="str">
        <f>IF(ISBLANK('Catalogue 2019'!H5)," ",'Catalogue 2019'!H5)</f>
        <v xml:space="preserve"> </v>
      </c>
      <c r="B12" s="5" t="str">
        <f>IF(ISBLANK('Catalogue 2019'!H5)," ",'Catalogue 2019'!A5)</f>
        <v xml:space="preserve"> </v>
      </c>
      <c r="C12" s="7" t="str">
        <f>IF(ISBLANK('Catalogue 2019'!H5)," ",'Catalogue 2019'!G5)</f>
        <v xml:space="preserve"> </v>
      </c>
      <c r="D12" s="7" t="str">
        <f>IF(ISBLANK('Catalogue 2019'!H5)," ",A12*C12)</f>
        <v xml:space="preserve"> </v>
      </c>
    </row>
    <row r="13" spans="1:6" ht="15.75" x14ac:dyDescent="0.25">
      <c r="A13" s="19" t="str">
        <f>IF(ISBLANK('Catalogue 2019'!H6)," ",'Catalogue 2019'!H6)</f>
        <v xml:space="preserve"> </v>
      </c>
      <c r="B13" s="5" t="str">
        <f>IF(ISBLANK('Catalogue 2019'!H6)," ",'Catalogue 2019'!A6)</f>
        <v xml:space="preserve"> </v>
      </c>
      <c r="C13" s="7" t="str">
        <f>IF(ISBLANK('Catalogue 2019'!H6)," ",'Catalogue 2019'!G6)</f>
        <v xml:space="preserve"> </v>
      </c>
      <c r="D13" s="7" t="str">
        <f>IF(ISBLANK('Catalogue 2019'!H6)," ",A13*C13)</f>
        <v xml:space="preserve"> </v>
      </c>
    </row>
    <row r="14" spans="1:6" ht="15.75" x14ac:dyDescent="0.25">
      <c r="A14" s="19" t="str">
        <f>IF(ISBLANK('Catalogue 2019'!H7)," ",'Catalogue 2019'!H7)</f>
        <v xml:space="preserve"> </v>
      </c>
      <c r="B14" s="5" t="str">
        <f>IF(ISBLANK('Catalogue 2019'!H7)," ",'Catalogue 2019'!A7)</f>
        <v xml:space="preserve"> </v>
      </c>
      <c r="C14" s="7" t="str">
        <f>IF(ISBLANK('Catalogue 2019'!H7)," ",'Catalogue 2019'!G7)</f>
        <v xml:space="preserve"> </v>
      </c>
      <c r="D14" s="7" t="str">
        <f>IF(ISBLANK('Catalogue 2019'!H7)," ",A14*C14)</f>
        <v xml:space="preserve"> </v>
      </c>
    </row>
    <row r="15" spans="1:6" ht="15.75" x14ac:dyDescent="0.25">
      <c r="A15" s="19" t="str">
        <f>IF(ISBLANK('Catalogue 2019'!H8)," ",'Catalogue 2019'!H8)</f>
        <v xml:space="preserve"> </v>
      </c>
      <c r="B15" s="5" t="str">
        <f>IF(ISBLANK('Catalogue 2019'!H8)," ",'Catalogue 2019'!A8)</f>
        <v xml:space="preserve"> </v>
      </c>
      <c r="C15" s="7" t="str">
        <f>IF(ISBLANK('Catalogue 2019'!H8)," ",'Catalogue 2019'!G8)</f>
        <v xml:space="preserve"> </v>
      </c>
      <c r="D15" s="7" t="str">
        <f>IF(ISBLANK('Catalogue 2019'!H8)," ",A15*C15)</f>
        <v xml:space="preserve"> </v>
      </c>
    </row>
    <row r="16" spans="1:6" ht="15.75" x14ac:dyDescent="0.25">
      <c r="A16" s="19" t="str">
        <f>IF(ISBLANK('Catalogue 2019'!H9)," ",'Catalogue 2019'!H9)</f>
        <v xml:space="preserve"> </v>
      </c>
      <c r="B16" s="5" t="str">
        <f>IF(ISBLANK('Catalogue 2019'!H9)," ",'Catalogue 2019'!A9)</f>
        <v xml:space="preserve"> </v>
      </c>
      <c r="C16" s="7" t="str">
        <f>IF(ISBLANK('Catalogue 2019'!H9)," ",'Catalogue 2019'!G9)</f>
        <v xml:space="preserve"> </v>
      </c>
      <c r="D16" s="7" t="str">
        <f>IF(ISBLANK('Catalogue 2019'!H9)," ",A16*C16)</f>
        <v xml:space="preserve"> </v>
      </c>
    </row>
    <row r="17" spans="1:4" ht="15.75" x14ac:dyDescent="0.25">
      <c r="A17" s="19" t="str">
        <f>IF(ISBLANK('Catalogue 2019'!H10)," ",'Catalogue 2019'!H10)</f>
        <v xml:space="preserve"> </v>
      </c>
      <c r="B17" s="5" t="str">
        <f>IF(ISBLANK('Catalogue 2019'!H10)," ",'Catalogue 2019'!A10)</f>
        <v xml:space="preserve"> </v>
      </c>
      <c r="C17" s="7" t="str">
        <f>IF(ISBLANK('Catalogue 2019'!H10)," ",'Catalogue 2019'!G10)</f>
        <v xml:space="preserve"> </v>
      </c>
      <c r="D17" s="7" t="str">
        <f>IF(ISBLANK('Catalogue 2019'!H10)," ",A17*C17)</f>
        <v xml:space="preserve"> </v>
      </c>
    </row>
    <row r="18" spans="1:4" ht="15.75" x14ac:dyDescent="0.25">
      <c r="A18" s="19" t="str">
        <f>IF(ISBLANK('Catalogue 2019'!H11)," ",'Catalogue 2019'!H11)</f>
        <v xml:space="preserve"> </v>
      </c>
      <c r="B18" s="5" t="str">
        <f>IF(ISBLANK('Catalogue 2019'!H11)," ",'Catalogue 2019'!A11)</f>
        <v xml:space="preserve"> </v>
      </c>
      <c r="C18" s="7" t="str">
        <f>IF(ISBLANK('Catalogue 2019'!H11)," ",'Catalogue 2019'!G11)</f>
        <v xml:space="preserve"> </v>
      </c>
      <c r="D18" s="7" t="str">
        <f>IF(ISBLANK('Catalogue 2019'!H11)," ",A18*C18)</f>
        <v xml:space="preserve"> </v>
      </c>
    </row>
    <row r="19" spans="1:4" ht="15.75" x14ac:dyDescent="0.25">
      <c r="A19" s="19" t="str">
        <f>IF(ISBLANK('Catalogue 2019'!H12)," ",'Catalogue 2019'!H12)</f>
        <v xml:space="preserve"> </v>
      </c>
      <c r="B19" s="5" t="str">
        <f>IF(ISBLANK('Catalogue 2019'!H12)," ",'Catalogue 2019'!A12)</f>
        <v xml:space="preserve"> </v>
      </c>
      <c r="C19" s="7" t="str">
        <f>IF(ISBLANK('Catalogue 2019'!H12)," ",'Catalogue 2019'!G12)</f>
        <v xml:space="preserve"> </v>
      </c>
      <c r="D19" s="7" t="str">
        <f>IF(ISBLANK('Catalogue 2019'!H12)," ",A19*C19)</f>
        <v xml:space="preserve"> </v>
      </c>
    </row>
    <row r="20" spans="1:4" ht="15.75" x14ac:dyDescent="0.25">
      <c r="A20" s="19" t="str">
        <f>IF(ISBLANK('Catalogue 2019'!H13)," ",'Catalogue 2019'!H13)</f>
        <v xml:space="preserve"> </v>
      </c>
      <c r="B20" s="5" t="str">
        <f>IF(ISBLANK('Catalogue 2019'!H13)," ",'Catalogue 2019'!A13)</f>
        <v xml:space="preserve"> </v>
      </c>
      <c r="C20" s="7" t="str">
        <f>IF(ISBLANK('Catalogue 2019'!H13)," ",'Catalogue 2019'!G13)</f>
        <v xml:space="preserve"> </v>
      </c>
      <c r="D20" s="7" t="str">
        <f>IF(ISBLANK('Catalogue 2019'!H13)," ",A20*C20)</f>
        <v xml:space="preserve"> </v>
      </c>
    </row>
    <row r="21" spans="1:4" ht="15.75" x14ac:dyDescent="0.25">
      <c r="A21" s="19" t="str">
        <f>IF(ISBLANK('Catalogue 2019'!H14)," ",'Catalogue 2019'!H14)</f>
        <v xml:space="preserve"> </v>
      </c>
      <c r="B21" s="5" t="str">
        <f>IF(ISBLANK('Catalogue 2019'!H14)," ",'Catalogue 2019'!A14)</f>
        <v xml:space="preserve"> </v>
      </c>
      <c r="C21" s="7" t="str">
        <f>IF(ISBLANK('Catalogue 2019'!H14)," ",'Catalogue 2019'!G14)</f>
        <v xml:space="preserve"> </v>
      </c>
      <c r="D21" s="7" t="str">
        <f>IF(ISBLANK('Catalogue 2019'!H14)," ",A21*C21)</f>
        <v xml:space="preserve"> </v>
      </c>
    </row>
    <row r="22" spans="1:4" ht="15.75" x14ac:dyDescent="0.25">
      <c r="A22" s="19" t="str">
        <f>IF(ISBLANK('Catalogue 2019'!H15)," ",'Catalogue 2019'!H15)</f>
        <v xml:space="preserve"> </v>
      </c>
      <c r="B22" s="5" t="str">
        <f>IF(ISBLANK('Catalogue 2019'!H15)," ",'Catalogue 2019'!A15)</f>
        <v xml:space="preserve"> </v>
      </c>
      <c r="C22" s="7" t="str">
        <f>IF(ISBLANK('Catalogue 2019'!H15)," ",'Catalogue 2019'!G15)</f>
        <v xml:space="preserve"> </v>
      </c>
      <c r="D22" s="7" t="str">
        <f>IF(ISBLANK('Catalogue 2019'!H15)," ",A22*C22)</f>
        <v xml:space="preserve"> </v>
      </c>
    </row>
    <row r="23" spans="1:4" ht="15.75" x14ac:dyDescent="0.25">
      <c r="A23" s="19" t="str">
        <f>IF(ISBLANK('Catalogue 2019'!H16)," ",'Catalogue 2019'!H16)</f>
        <v xml:space="preserve"> </v>
      </c>
      <c r="B23" s="5" t="str">
        <f>IF(ISBLANK('Catalogue 2019'!H16)," ",'Catalogue 2019'!A16)</f>
        <v xml:space="preserve"> </v>
      </c>
      <c r="C23" s="7" t="str">
        <f>IF(ISBLANK('Catalogue 2019'!H16)," ",'Catalogue 2019'!G16)</f>
        <v xml:space="preserve"> </v>
      </c>
      <c r="D23" s="7" t="str">
        <f>IF(ISBLANK('Catalogue 2019'!H16)," ",A23*C23)</f>
        <v xml:space="preserve"> </v>
      </c>
    </row>
    <row r="24" spans="1:4" ht="15.75" x14ac:dyDescent="0.25">
      <c r="A24" s="19" t="str">
        <f>IF(ISBLANK('Catalogue 2019'!H17)," ",'Catalogue 2019'!H17)</f>
        <v xml:space="preserve"> </v>
      </c>
      <c r="B24" s="5" t="str">
        <f>IF(ISBLANK('Catalogue 2019'!H17)," ",'Catalogue 2019'!A17)</f>
        <v xml:space="preserve"> </v>
      </c>
      <c r="C24" s="7" t="str">
        <f>IF(ISBLANK('Catalogue 2019'!H17)," ",'Catalogue 2019'!G17)</f>
        <v xml:space="preserve"> </v>
      </c>
      <c r="D24" s="7" t="str">
        <f>IF(ISBLANK('Catalogue 2019'!H17)," ",A24*C24)</f>
        <v xml:space="preserve"> </v>
      </c>
    </row>
    <row r="25" spans="1:4" ht="15.75" x14ac:dyDescent="0.25">
      <c r="A25" s="19" t="str">
        <f>IF(ISBLANK('Catalogue 2019'!H18)," ",'Catalogue 2019'!H18)</f>
        <v xml:space="preserve"> </v>
      </c>
      <c r="B25" s="5" t="str">
        <f>IF(ISBLANK('Catalogue 2019'!H18)," ",'Catalogue 2019'!A18)</f>
        <v xml:space="preserve"> </v>
      </c>
      <c r="C25" s="7" t="str">
        <f>IF(ISBLANK('Catalogue 2019'!H18)," ",'Catalogue 2019'!G18)</f>
        <v xml:space="preserve"> </v>
      </c>
      <c r="D25" s="7" t="str">
        <f>IF(ISBLANK('Catalogue 2019'!H18)," ",A25*C25)</f>
        <v xml:space="preserve"> </v>
      </c>
    </row>
    <row r="26" spans="1:4" ht="15.75" x14ac:dyDescent="0.25">
      <c r="A26" s="19" t="str">
        <f>IF(ISBLANK('Catalogue 2019'!H19)," ",'Catalogue 2019'!H19)</f>
        <v xml:space="preserve"> </v>
      </c>
      <c r="B26" s="5" t="str">
        <f>IF(ISBLANK('Catalogue 2019'!H19)," ",'Catalogue 2019'!A19)</f>
        <v xml:space="preserve"> </v>
      </c>
      <c r="C26" s="7" t="str">
        <f>IF(ISBLANK('Catalogue 2019'!H19)," ",'Catalogue 2019'!G19)</f>
        <v xml:space="preserve"> </v>
      </c>
      <c r="D26" s="7" t="str">
        <f>IF(ISBLANK('Catalogue 2019'!H19)," ",A26*C26)</f>
        <v xml:space="preserve"> </v>
      </c>
    </row>
    <row r="27" spans="1:4" ht="15.75" x14ac:dyDescent="0.25">
      <c r="A27" s="19" t="str">
        <f>IF(ISBLANK('Catalogue 2019'!H20)," ",'Catalogue 2019'!H20)</f>
        <v xml:space="preserve"> </v>
      </c>
      <c r="B27" s="5" t="str">
        <f>IF(ISBLANK('Catalogue 2019'!H20)," ",'Catalogue 2019'!A20)</f>
        <v xml:space="preserve"> </v>
      </c>
      <c r="C27" s="7" t="str">
        <f>IF(ISBLANK('Catalogue 2019'!H20)," ",'Catalogue 2019'!G20)</f>
        <v xml:space="preserve"> </v>
      </c>
      <c r="D27" s="7" t="str">
        <f>IF(ISBLANK('Catalogue 2019'!H20)," ",A27*C27)</f>
        <v xml:space="preserve"> </v>
      </c>
    </row>
    <row r="28" spans="1:4" ht="15.75" x14ac:dyDescent="0.25">
      <c r="A28" s="19" t="str">
        <f>IF(ISBLANK('Catalogue 2019'!H21)," ",'Catalogue 2019'!H21)</f>
        <v xml:space="preserve"> </v>
      </c>
      <c r="B28" s="5" t="str">
        <f>IF(ISBLANK('Catalogue 2019'!H21)," ",'Catalogue 2019'!A21)</f>
        <v xml:space="preserve"> </v>
      </c>
      <c r="C28" s="7" t="str">
        <f>IF(ISBLANK('Catalogue 2019'!H21)," ",'Catalogue 2019'!G21)</f>
        <v xml:space="preserve"> </v>
      </c>
      <c r="D28" s="7" t="str">
        <f>IF(ISBLANK('Catalogue 2019'!H21)," ",A28*C28)</f>
        <v xml:space="preserve"> </v>
      </c>
    </row>
    <row r="29" spans="1:4" ht="15.75" x14ac:dyDescent="0.25">
      <c r="A29" s="19" t="str">
        <f>IF(ISBLANK('Catalogue 2019'!H22)," ",'Catalogue 2019'!H22)</f>
        <v xml:space="preserve"> </v>
      </c>
      <c r="B29" s="5" t="str">
        <f>IF(ISBLANK('Catalogue 2019'!H22)," ",'Catalogue 2019'!A22)</f>
        <v xml:space="preserve"> </v>
      </c>
      <c r="C29" s="7" t="str">
        <f>IF(ISBLANK('Catalogue 2019'!H22)," ",'Catalogue 2019'!G22)</f>
        <v xml:space="preserve"> </v>
      </c>
      <c r="D29" s="7" t="str">
        <f>IF(ISBLANK('Catalogue 2019'!H22)," ",A29*C29)</f>
        <v xml:space="preserve"> </v>
      </c>
    </row>
    <row r="30" spans="1:4" ht="15.75" x14ac:dyDescent="0.25">
      <c r="A30" s="19" t="str">
        <f>IF(ISBLANK('Catalogue 2019'!H23)," ",'Catalogue 2019'!H23)</f>
        <v xml:space="preserve"> </v>
      </c>
      <c r="B30" s="5" t="str">
        <f>IF(ISBLANK('Catalogue 2019'!H23)," ",'Catalogue 2019'!A23)</f>
        <v xml:space="preserve"> </v>
      </c>
      <c r="C30" s="7" t="str">
        <f>IF(ISBLANK('Catalogue 2019'!H23)," ",'Catalogue 2019'!G23)</f>
        <v xml:space="preserve"> </v>
      </c>
      <c r="D30" s="7" t="str">
        <f>IF(ISBLANK('Catalogue 2019'!H23)," ",A30*C30)</f>
        <v xml:space="preserve"> </v>
      </c>
    </row>
    <row r="31" spans="1:4" ht="15.75" x14ac:dyDescent="0.25">
      <c r="A31" s="19" t="str">
        <f>IF(ISBLANK('Catalogue 2019'!H24)," ",'Catalogue 2019'!H24)</f>
        <v xml:space="preserve"> </v>
      </c>
      <c r="B31" s="5" t="str">
        <f>IF(ISBLANK('Catalogue 2019'!H24)," ",'Catalogue 2019'!A24)</f>
        <v xml:space="preserve"> </v>
      </c>
      <c r="C31" s="7" t="str">
        <f>IF(ISBLANK('Catalogue 2019'!H24)," ",'Catalogue 2019'!G24)</f>
        <v xml:space="preserve"> </v>
      </c>
      <c r="D31" s="7" t="str">
        <f>IF(ISBLANK('Catalogue 2019'!H24)," ",A31*C31)</f>
        <v xml:space="preserve"> </v>
      </c>
    </row>
    <row r="32" spans="1:4" ht="15.75" x14ac:dyDescent="0.25">
      <c r="A32" s="19" t="str">
        <f>IF(ISBLANK('Catalogue 2019'!H25)," ",'Catalogue 2019'!H25)</f>
        <v xml:space="preserve"> </v>
      </c>
      <c r="B32" s="5" t="str">
        <f>IF(ISBLANK('Catalogue 2019'!H25)," ",'Catalogue 2019'!A25)</f>
        <v xml:space="preserve"> </v>
      </c>
      <c r="C32" s="7" t="str">
        <f>IF(ISBLANK('Catalogue 2019'!H25)," ",'Catalogue 2019'!G25)</f>
        <v xml:space="preserve"> </v>
      </c>
      <c r="D32" s="7" t="str">
        <f>IF(ISBLANK('Catalogue 2019'!H25)," ",A32*C32)</f>
        <v xml:space="preserve"> </v>
      </c>
    </row>
    <row r="33" spans="1:4" ht="15.75" x14ac:dyDescent="0.25">
      <c r="A33" s="19" t="str">
        <f>IF(ISBLANK('Catalogue 2019'!H26)," ",'Catalogue 2019'!H26)</f>
        <v xml:space="preserve"> </v>
      </c>
      <c r="B33" s="5" t="str">
        <f>IF(ISBLANK('Catalogue 2019'!H26)," ",'Catalogue 2019'!A26)</f>
        <v xml:space="preserve"> </v>
      </c>
      <c r="C33" s="7" t="str">
        <f>IF(ISBLANK('Catalogue 2019'!H26)," ",'Catalogue 2019'!G26)</f>
        <v xml:space="preserve"> </v>
      </c>
      <c r="D33" s="7" t="str">
        <f>IF(ISBLANK('Catalogue 2019'!H26)," ",A33*C33)</f>
        <v xml:space="preserve"> </v>
      </c>
    </row>
    <row r="34" spans="1:4" ht="15.75" x14ac:dyDescent="0.25">
      <c r="A34" s="19" t="str">
        <f>IF(ISBLANK('Catalogue 2019'!H27)," ",'Catalogue 2019'!H27)</f>
        <v xml:space="preserve"> </v>
      </c>
      <c r="B34" s="5" t="str">
        <f>IF(ISBLANK('Catalogue 2019'!H27)," ",'Catalogue 2019'!A27)</f>
        <v xml:space="preserve"> </v>
      </c>
      <c r="C34" s="7" t="str">
        <f>IF(ISBLANK('Catalogue 2019'!H27)," ",'Catalogue 2019'!G27)</f>
        <v xml:space="preserve"> </v>
      </c>
      <c r="D34" s="7" t="str">
        <f>IF(ISBLANK('Catalogue 2019'!H27)," ",A34*C34)</f>
        <v xml:space="preserve"> </v>
      </c>
    </row>
    <row r="35" spans="1:4" ht="15.75" x14ac:dyDescent="0.25">
      <c r="A35" s="19" t="str">
        <f>IF(ISBLANK('Catalogue 2019'!H28)," ",'Catalogue 2019'!H28)</f>
        <v xml:space="preserve"> </v>
      </c>
      <c r="B35" s="5" t="str">
        <f>IF(ISBLANK('Catalogue 2019'!H28)," ",'Catalogue 2019'!A28)</f>
        <v xml:space="preserve"> </v>
      </c>
      <c r="C35" s="7" t="str">
        <f>IF(ISBLANK('Catalogue 2019'!H28)," ",'Catalogue 2019'!G28)</f>
        <v xml:space="preserve"> </v>
      </c>
      <c r="D35" s="7" t="str">
        <f>IF(ISBLANK('Catalogue 2019'!H28)," ",A35*C35)</f>
        <v xml:space="preserve"> </v>
      </c>
    </row>
    <row r="36" spans="1:4" ht="15.75" x14ac:dyDescent="0.25">
      <c r="A36" s="19" t="str">
        <f>IF(ISBLANK('Catalogue 2019'!H29)," ",'Catalogue 2019'!H29)</f>
        <v xml:space="preserve"> </v>
      </c>
      <c r="B36" s="5" t="str">
        <f>IF(ISBLANK('Catalogue 2019'!H29)," ",'Catalogue 2019'!A29)</f>
        <v xml:space="preserve"> </v>
      </c>
      <c r="C36" s="7" t="str">
        <f>IF(ISBLANK('Catalogue 2019'!H29)," ",'Catalogue 2019'!G29)</f>
        <v xml:space="preserve"> </v>
      </c>
      <c r="D36" s="7" t="str">
        <f>IF(ISBLANK('Catalogue 2019'!H29)," ",A36*C36)</f>
        <v xml:space="preserve"> </v>
      </c>
    </row>
    <row r="37" spans="1:4" ht="15.75" x14ac:dyDescent="0.25">
      <c r="A37" s="19" t="str">
        <f>IF(ISBLANK('Catalogue 2019'!H30)," ",'Catalogue 2019'!H30)</f>
        <v xml:space="preserve"> </v>
      </c>
      <c r="B37" s="5" t="str">
        <f>IF(ISBLANK('Catalogue 2019'!H30)," ",'Catalogue 2019'!A30)</f>
        <v xml:space="preserve"> </v>
      </c>
      <c r="C37" s="7" t="str">
        <f>IF(ISBLANK('Catalogue 2019'!H30)," ",'Catalogue 2019'!G30)</f>
        <v xml:space="preserve"> </v>
      </c>
      <c r="D37" s="7" t="str">
        <f>IF(ISBLANK('Catalogue 2019'!H30)," ",A37*C37)</f>
        <v xml:space="preserve"> </v>
      </c>
    </row>
    <row r="38" spans="1:4" ht="15.75" x14ac:dyDescent="0.25">
      <c r="A38" s="19" t="str">
        <f>IF(ISBLANK('Catalogue 2019'!H31)," ",'Catalogue 2019'!H31)</f>
        <v xml:space="preserve"> </v>
      </c>
      <c r="B38" s="5" t="str">
        <f>IF(ISBLANK('Catalogue 2019'!H31)," ",'Catalogue 2019'!A31)</f>
        <v xml:space="preserve"> </v>
      </c>
      <c r="C38" s="7" t="str">
        <f>IF(ISBLANK('Catalogue 2019'!H31)," ",'Catalogue 2019'!G31)</f>
        <v xml:space="preserve"> </v>
      </c>
      <c r="D38" s="7" t="str">
        <f>IF(ISBLANK('Catalogue 2019'!H31)," ",A38*C38)</f>
        <v xml:space="preserve"> </v>
      </c>
    </row>
    <row r="39" spans="1:4" ht="15.75" x14ac:dyDescent="0.25">
      <c r="A39" s="19" t="str">
        <f>IF(ISBLANK('Catalogue 2019'!H32)," ",'Catalogue 2019'!H32)</f>
        <v xml:space="preserve"> </v>
      </c>
      <c r="B39" s="5" t="str">
        <f>IF(ISBLANK('Catalogue 2019'!H32)," ",'Catalogue 2019'!A32)</f>
        <v xml:space="preserve"> </v>
      </c>
      <c r="C39" s="7" t="str">
        <f>IF(ISBLANK('Catalogue 2019'!H32)," ",'Catalogue 2019'!G32)</f>
        <v xml:space="preserve"> </v>
      </c>
      <c r="D39" s="7" t="str">
        <f>IF(ISBLANK('Catalogue 2019'!H32)," ",A39*C39)</f>
        <v xml:space="preserve"> </v>
      </c>
    </row>
    <row r="40" spans="1:4" ht="15.75" x14ac:dyDescent="0.25">
      <c r="A40" s="19" t="str">
        <f>IF(ISBLANK('Catalogue 2019'!H33)," ",'Catalogue 2019'!H33)</f>
        <v xml:space="preserve"> </v>
      </c>
      <c r="B40" s="5" t="str">
        <f>IF(ISBLANK('Catalogue 2019'!H33)," ",'Catalogue 2019'!A33)</f>
        <v xml:space="preserve"> </v>
      </c>
      <c r="C40" s="7" t="str">
        <f>IF(ISBLANK('Catalogue 2019'!H33)," ",'Catalogue 2019'!G33)</f>
        <v xml:space="preserve"> </v>
      </c>
      <c r="D40" s="7" t="str">
        <f>IF(ISBLANK('Catalogue 2019'!H33)," ",A40*C40)</f>
        <v xml:space="preserve"> </v>
      </c>
    </row>
    <row r="41" spans="1:4" ht="15.75" x14ac:dyDescent="0.25">
      <c r="A41" s="19" t="str">
        <f>IF(ISBLANK('Catalogue 2019'!H34)," ",'Catalogue 2019'!H34)</f>
        <v xml:space="preserve"> </v>
      </c>
      <c r="B41" s="5" t="str">
        <f>IF(ISBLANK('Catalogue 2019'!H34)," ",'Catalogue 2019'!A34)</f>
        <v xml:space="preserve"> </v>
      </c>
      <c r="C41" s="7" t="str">
        <f>IF(ISBLANK('Catalogue 2019'!H34)," ",'Catalogue 2019'!G34)</f>
        <v xml:space="preserve"> </v>
      </c>
      <c r="D41" s="7" t="str">
        <f>IF(ISBLANK('Catalogue 2019'!H34)," ",A41*C41)</f>
        <v xml:space="preserve"> </v>
      </c>
    </row>
    <row r="42" spans="1:4" ht="15.75" x14ac:dyDescent="0.25">
      <c r="A42" s="19" t="str">
        <f>IF(ISBLANK('Catalogue 2019'!H35)," ",'Catalogue 2019'!H35)</f>
        <v xml:space="preserve"> </v>
      </c>
      <c r="B42" s="5" t="str">
        <f>IF(ISBLANK('Catalogue 2019'!H35)," ",'Catalogue 2019'!A35)</f>
        <v xml:space="preserve"> </v>
      </c>
      <c r="C42" s="7" t="str">
        <f>IF(ISBLANK('Catalogue 2019'!H35)," ",'Catalogue 2019'!G35)</f>
        <v xml:space="preserve"> </v>
      </c>
      <c r="D42" s="7" t="str">
        <f>IF(ISBLANK('Catalogue 2019'!H35)," ",A42*C42)</f>
        <v xml:space="preserve"> </v>
      </c>
    </row>
    <row r="43" spans="1:4" ht="15.75" x14ac:dyDescent="0.25">
      <c r="A43" s="19"/>
      <c r="B43" s="5"/>
      <c r="C43" s="7"/>
      <c r="D43" s="7"/>
    </row>
    <row r="44" spans="1:4" ht="17.25" customHeight="1" x14ac:dyDescent="0.25">
      <c r="A44" s="30" t="s">
        <v>55</v>
      </c>
      <c r="B44" s="20"/>
      <c r="C44" s="26" t="s">
        <v>15</v>
      </c>
      <c r="D44" s="12">
        <f>SUM(D9:D43)</f>
        <v>0</v>
      </c>
    </row>
    <row r="45" spans="1:4" ht="15" customHeight="1" x14ac:dyDescent="0.25">
      <c r="A45" s="28" t="s">
        <v>22</v>
      </c>
      <c r="B45" s="20"/>
      <c r="C45" s="25" t="s">
        <v>98</v>
      </c>
      <c r="D45" s="11"/>
    </row>
    <row r="46" spans="1:4" ht="16.5" customHeight="1" x14ac:dyDescent="0.2">
      <c r="B46" s="25" t="s">
        <v>23</v>
      </c>
      <c r="C46" s="20"/>
      <c r="D46" s="12">
        <f>SUM(D44:D45)</f>
        <v>0</v>
      </c>
    </row>
    <row r="47" spans="1:4" ht="15.75" x14ac:dyDescent="0.25">
      <c r="A47" s="27" t="s">
        <v>24</v>
      </c>
      <c r="B47" s="21"/>
      <c r="C47" s="21"/>
    </row>
    <row r="48" spans="1:4" x14ac:dyDescent="0.2">
      <c r="A48" s="33" t="s">
        <v>37</v>
      </c>
      <c r="B48" s="1" t="s">
        <v>38</v>
      </c>
      <c r="C48"/>
    </row>
    <row r="49" spans="1:2" x14ac:dyDescent="0.2">
      <c r="A49"/>
      <c r="B49" s="34" t="s">
        <v>39</v>
      </c>
    </row>
    <row r="50" spans="1:2" x14ac:dyDescent="0.2">
      <c r="A50"/>
      <c r="B50" s="34" t="s">
        <v>40</v>
      </c>
    </row>
    <row r="51" spans="1:2" x14ac:dyDescent="0.2">
      <c r="A51"/>
      <c r="B51" s="34" t="s">
        <v>41</v>
      </c>
    </row>
  </sheetData>
  <autoFilter ref="C1:C51"/>
  <phoneticPr fontId="0" type="noConversion"/>
  <dataValidations count="1">
    <dataValidation type="list" showInputMessage="1" showErrorMessage="1" sqref="B6">
      <formula1>$F$2:$F$3</formula1>
    </dataValidation>
  </dataValidations>
  <printOptions gridLines="1"/>
  <pageMargins left="1.37" right="0.27559055118110237" top="0.17" bottom="0" header="0" footer="0"/>
  <pageSetup scale="61" orientation="portrait" r:id="rId1"/>
  <headerFooter alignWithMargins="0"/>
  <cellWatches>
    <cellWatch r="B6"/>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Catalogue 2019</vt:lpstr>
      <vt:lpstr>Commande 2019</vt:lpstr>
      <vt:lpstr>'Commande 2019'!Zone_d_impression</vt:lpstr>
    </vt:vector>
  </TitlesOfParts>
  <Company>ING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jdolbec</dc:creator>
  <cp:lastModifiedBy>Jean-Yves</cp:lastModifiedBy>
  <cp:lastPrinted>2007-03-30T00:27:04Z</cp:lastPrinted>
  <dcterms:created xsi:type="dcterms:W3CDTF">2005-03-23T13:39:13Z</dcterms:created>
  <dcterms:modified xsi:type="dcterms:W3CDTF">2019-01-27T20:43:46Z</dcterms:modified>
</cp:coreProperties>
</file>