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90" windowWidth="12120" windowHeight="7110" tabRatio="598"/>
  </bookViews>
  <sheets>
    <sheet name="Catalogue 2015" sheetId="1" r:id="rId1"/>
    <sheet name="Commande 2015" sheetId="2" r:id="rId2"/>
  </sheets>
  <definedNames>
    <definedName name="_xlnm._FilterDatabase" localSheetId="0" hidden="1">'Catalogue 2015'!$A$1:$L$37</definedName>
    <definedName name="_xlnm._FilterDatabase" localSheetId="1" hidden="1">'Commande 2015'!$C$1:$C$53</definedName>
    <definedName name="_xlnm.Print_Area" localSheetId="1">'Commande 2015'!$A:$D</definedName>
  </definedNames>
  <calcPr calcId="145621"/>
</workbook>
</file>

<file path=xl/calcChain.xml><?xml version="1.0" encoding="utf-8"?>
<calcChain xmlns="http://schemas.openxmlformats.org/spreadsheetml/2006/main">
  <c r="B44" i="2" l="1"/>
  <c r="A44" i="2"/>
  <c r="B43" i="2"/>
  <c r="A43" i="2"/>
  <c r="B42" i="2"/>
  <c r="A42" i="2"/>
  <c r="B41" i="2"/>
  <c r="A41" i="2"/>
  <c r="B40" i="2"/>
  <c r="A40" i="2"/>
  <c r="B39" i="2"/>
  <c r="A39" i="2"/>
  <c r="B38" i="2"/>
  <c r="A38" i="2"/>
  <c r="B37" i="2"/>
  <c r="A37" i="2"/>
  <c r="B36" i="2"/>
  <c r="A36" i="2"/>
  <c r="B35" i="2"/>
  <c r="A35" i="2"/>
  <c r="B34" i="2"/>
  <c r="A34" i="2"/>
  <c r="B33" i="2"/>
  <c r="A33" i="2"/>
  <c r="B32" i="2"/>
  <c r="A32" i="2"/>
  <c r="B31" i="2"/>
  <c r="A31" i="2"/>
  <c r="B30" i="2"/>
  <c r="A30" i="2"/>
  <c r="B29" i="2"/>
  <c r="A29" i="2"/>
  <c r="B28" i="2"/>
  <c r="A28" i="2"/>
  <c r="B27" i="2"/>
  <c r="A27" i="2"/>
  <c r="B26" i="2"/>
  <c r="A26" i="2"/>
  <c r="B25" i="2"/>
  <c r="A25" i="2"/>
  <c r="B24" i="2"/>
  <c r="A24" i="2"/>
  <c r="B23" i="2"/>
  <c r="A23" i="2"/>
  <c r="B22" i="2"/>
  <c r="A22" i="2"/>
  <c r="B21" i="2"/>
  <c r="A21" i="2"/>
  <c r="B20" i="2"/>
  <c r="A20" i="2"/>
  <c r="B19" i="2"/>
  <c r="A19" i="2"/>
  <c r="B18" i="2"/>
  <c r="A18" i="2"/>
  <c r="B17" i="2"/>
  <c r="A17" i="2"/>
  <c r="B16" i="2"/>
  <c r="A16" i="2"/>
  <c r="B15" i="2"/>
  <c r="A15" i="2"/>
  <c r="B14" i="2"/>
  <c r="A14" i="2"/>
  <c r="B13" i="2"/>
  <c r="A13" i="2"/>
  <c r="B12" i="2"/>
  <c r="A12" i="2"/>
  <c r="B11" i="2"/>
  <c r="A11" i="2"/>
  <c r="B10" i="2"/>
  <c r="A10" i="2"/>
  <c r="G30" i="1"/>
  <c r="C37" i="2" s="1"/>
  <c r="D37" i="2" l="1"/>
  <c r="G37" i="1"/>
  <c r="C44" i="2" s="1"/>
  <c r="D44" i="2" s="1"/>
  <c r="G36" i="1"/>
  <c r="C43" i="2" s="1"/>
  <c r="D43" i="2" s="1"/>
  <c r="G35" i="1"/>
  <c r="C42" i="2" s="1"/>
  <c r="D42" i="2" s="1"/>
  <c r="G34" i="1"/>
  <c r="C41" i="2" s="1"/>
  <c r="D41" i="2" s="1"/>
  <c r="G33" i="1"/>
  <c r="C40" i="2" s="1"/>
  <c r="D40" i="2" s="1"/>
  <c r="G32" i="1"/>
  <c r="C39" i="2" s="1"/>
  <c r="D39" i="2" s="1"/>
  <c r="G31" i="1"/>
  <c r="C38" i="2" s="1"/>
  <c r="D38" i="2" s="1"/>
  <c r="G29" i="1"/>
  <c r="C36" i="2" s="1"/>
  <c r="D36" i="2" s="1"/>
  <c r="G28" i="1"/>
  <c r="C35" i="2" s="1"/>
  <c r="D35" i="2" s="1"/>
  <c r="G27" i="1"/>
  <c r="C34" i="2" s="1"/>
  <c r="D34" i="2" s="1"/>
  <c r="G26" i="1"/>
  <c r="C33" i="2" s="1"/>
  <c r="D33" i="2" s="1"/>
  <c r="G25" i="1"/>
  <c r="C32" i="2" s="1"/>
  <c r="D32" i="2" s="1"/>
  <c r="G24" i="1"/>
  <c r="C31" i="2" s="1"/>
  <c r="D31" i="2" s="1"/>
  <c r="G23" i="1"/>
  <c r="C30" i="2" s="1"/>
  <c r="D30" i="2" s="1"/>
  <c r="G22" i="1"/>
  <c r="C29" i="2" s="1"/>
  <c r="D29" i="2" s="1"/>
  <c r="G21" i="1"/>
  <c r="C28" i="2" s="1"/>
  <c r="D28" i="2" s="1"/>
  <c r="G20" i="1"/>
  <c r="C27" i="2" s="1"/>
  <c r="D27" i="2" s="1"/>
  <c r="G19" i="1"/>
  <c r="C26" i="2" s="1"/>
  <c r="D26" i="2" s="1"/>
  <c r="G18" i="1"/>
  <c r="C25" i="2" s="1"/>
  <c r="D25" i="2" s="1"/>
  <c r="G17" i="1"/>
  <c r="C24" i="2" s="1"/>
  <c r="D24" i="2" s="1"/>
  <c r="G16" i="1"/>
  <c r="G15" i="1"/>
  <c r="G14" i="1"/>
  <c r="G13" i="1"/>
  <c r="G12" i="1"/>
  <c r="G11" i="1"/>
  <c r="G10" i="1"/>
  <c r="G9" i="1"/>
  <c r="G8" i="1"/>
  <c r="G7" i="1"/>
  <c r="G6" i="1"/>
  <c r="G5" i="1"/>
  <c r="G4" i="1"/>
  <c r="G3" i="1"/>
  <c r="G2" i="1"/>
  <c r="I2" i="1" s="1"/>
  <c r="A9" i="2"/>
  <c r="B9" i="2"/>
  <c r="I6" i="1" l="1"/>
  <c r="C13" i="2"/>
  <c r="D13" i="2" s="1"/>
  <c r="I10" i="1"/>
  <c r="C17" i="2"/>
  <c r="D17" i="2" s="1"/>
  <c r="I14" i="1"/>
  <c r="C21" i="2"/>
  <c r="D21" i="2" s="1"/>
  <c r="I4" i="1"/>
  <c r="C11" i="2"/>
  <c r="D11" i="2" s="1"/>
  <c r="I8" i="1"/>
  <c r="C15" i="2"/>
  <c r="D15" i="2" s="1"/>
  <c r="I12" i="1"/>
  <c r="C19" i="2"/>
  <c r="D19" i="2" s="1"/>
  <c r="I16" i="1"/>
  <c r="C23" i="2"/>
  <c r="D23" i="2" s="1"/>
  <c r="C9" i="2"/>
  <c r="D9" i="2" s="1"/>
  <c r="I5" i="1"/>
  <c r="C12" i="2"/>
  <c r="D12" i="2" s="1"/>
  <c r="I9" i="1"/>
  <c r="C16" i="2"/>
  <c r="D16" i="2" s="1"/>
  <c r="I13" i="1"/>
  <c r="C20" i="2"/>
  <c r="D20" i="2" s="1"/>
  <c r="I3" i="1"/>
  <c r="C10" i="2"/>
  <c r="D10" i="2" s="1"/>
  <c r="I7" i="1"/>
  <c r="C14" i="2"/>
  <c r="D14" i="2" s="1"/>
  <c r="I11" i="1"/>
  <c r="C18" i="2"/>
  <c r="D18" i="2" s="1"/>
  <c r="I15" i="1"/>
  <c r="C22" i="2"/>
  <c r="D22" i="2" s="1"/>
  <c r="D46" i="2" l="1"/>
  <c r="D48" i="2" s="1"/>
</calcChain>
</file>

<file path=xl/sharedStrings.xml><?xml version="1.0" encoding="utf-8"?>
<sst xmlns="http://schemas.openxmlformats.org/spreadsheetml/2006/main" count="244" uniqueCount="152">
  <si>
    <t>Variété</t>
  </si>
  <si>
    <t>Code NAGC</t>
  </si>
  <si>
    <t>Flor.</t>
  </si>
  <si>
    <t>Hybrideur</t>
  </si>
  <si>
    <t>ann. intro</t>
  </si>
  <si>
    <t>Prix SGQ</t>
  </si>
  <si>
    <t>Nb sacs</t>
  </si>
  <si>
    <t>Mt</t>
  </si>
  <si>
    <t>Qt.</t>
  </si>
  <si>
    <t>M</t>
  </si>
  <si>
    <t>Fischer</t>
  </si>
  <si>
    <t>EM</t>
  </si>
  <si>
    <t>LM</t>
  </si>
  <si>
    <t>Frazee</t>
  </si>
  <si>
    <t>Peeters</t>
  </si>
  <si>
    <t>Turk</t>
  </si>
  <si>
    <t>E</t>
  </si>
  <si>
    <t>Total</t>
  </si>
  <si>
    <t xml:space="preserve">Prénom et nom: </t>
  </si>
  <si>
    <t>Adresse:</t>
  </si>
  <si>
    <t xml:space="preserve"> 2:</t>
  </si>
  <si>
    <t>Téléphone:</t>
  </si>
  <si>
    <t>Nb Sacs</t>
  </si>
  <si>
    <t>VARIETE</t>
  </si>
  <si>
    <t>(    ) Veillez me faire parvenir mes cormus par la poste</t>
  </si>
  <si>
    <t>GRAND TOTAL =</t>
  </si>
  <si>
    <r>
      <t>Joindre votre chèque à l’ordre de la</t>
    </r>
    <r>
      <rPr>
        <sz val="12"/>
        <rFont val="Times New Roman"/>
        <family val="1"/>
      </rPr>
      <t xml:space="preserve"> </t>
    </r>
    <r>
      <rPr>
        <b/>
        <u/>
        <sz val="12"/>
        <rFont val="Times New Roman"/>
        <family val="1"/>
      </rPr>
      <t>Société des Glaïeuls du Québec</t>
    </r>
  </si>
  <si>
    <t>Couleur</t>
  </si>
  <si>
    <t>Blanc</t>
  </si>
  <si>
    <t>Rose Léger</t>
  </si>
  <si>
    <t>Lavande Léger</t>
  </si>
  <si>
    <t>Rose Foncé</t>
  </si>
  <si>
    <t>Rose Médium</t>
  </si>
  <si>
    <t>Rouge Médium</t>
  </si>
  <si>
    <t>Orange Médium</t>
  </si>
  <si>
    <t>Saumon Léger</t>
  </si>
  <si>
    <t>Violet Médium</t>
  </si>
  <si>
    <t>Snoek J&amp;P</t>
  </si>
  <si>
    <t>Description</t>
  </si>
  <si>
    <t>VENTE PAR LA POSTE ou INTERNET</t>
  </si>
  <si>
    <t xml:space="preserve">M </t>
  </si>
  <si>
    <t>D. Croteau</t>
  </si>
  <si>
    <t>Glaïeul tricolore de teinte bleue.  Bleu foncé sur le haut des pétales devant blanchâtre dans la partie moyenne de la fleur avec infusion de ton bourgogne sur les sépales inférieurs.  Rebord légèrement ondulé.  Spécimen très prolifique.  Fleur coupée de longue durée.</t>
  </si>
  <si>
    <t>Envoyez à:</t>
  </si>
  <si>
    <t>Jean-Yves Dolbec</t>
  </si>
  <si>
    <t>427, rg Presqu'île</t>
  </si>
  <si>
    <t>Saint-Damase (Québec)</t>
  </si>
  <si>
    <t>J0H 1J0</t>
  </si>
  <si>
    <t>Hollande</t>
  </si>
  <si>
    <t xml:space="preserve">Je suis: </t>
  </si>
  <si>
    <t>Non Membre</t>
  </si>
  <si>
    <t>Membre</t>
  </si>
  <si>
    <t>Euer</t>
  </si>
  <si>
    <t>Cendré Noir</t>
  </si>
  <si>
    <t>TAMPICO</t>
  </si>
  <si>
    <t>VISTA</t>
  </si>
  <si>
    <t>Lavande Noir</t>
  </si>
  <si>
    <t>Couleur rose pâle sur le haut des pétales avec infusion rose bourgogne sur les pétales inférieurs.  Pétales légèrement ondulés et très bon placement des fleurons.  Très haut avec une tige de 80 cm.</t>
  </si>
  <si>
    <t>CORAL ICE</t>
  </si>
  <si>
    <t>Cultivar très prolifique avec des hampes florales de 70 à 75 cm de longueur avec une très bonne disposition des fleurons.  Fleur de couleur rose-rouge fuchsia moyen sur des pétales à rebords très ondulés avec des veines blanchâtres dans son centre.</t>
  </si>
  <si>
    <t xml:space="preserve">Fleur de couleur corail saumon très foncé avec pétales à rebords très ondulés.  Le labelle de la fleur laisse apparaître en son centre un large ton jaunâtre.  Plants pouvant atteindre 1 mètre 60 avec une très bonne disposition des fleurons et une tige florale de 70 cm de longueur. </t>
  </si>
  <si>
    <t>Jaune Médium</t>
  </si>
  <si>
    <t>Saumon Foncé</t>
  </si>
  <si>
    <t>ANT. PEETERS</t>
  </si>
  <si>
    <t>ALEXANDER THE GREAT</t>
  </si>
  <si>
    <t>ATTRACTION</t>
  </si>
  <si>
    <t>BLACKIE</t>
  </si>
  <si>
    <t>BRILLIANCE</t>
  </si>
  <si>
    <t>CAPTIVA</t>
  </si>
  <si>
    <t>FLORA RED</t>
  </si>
  <si>
    <t>LAVENDER MAIDEN</t>
  </si>
  <si>
    <t>ROMANCE</t>
  </si>
  <si>
    <t xml:space="preserve">ROSE TREAT    </t>
  </si>
  <si>
    <t>ZAMORA</t>
  </si>
  <si>
    <t>Zipperer III</t>
  </si>
  <si>
    <t xml:space="preserve">Glaïeul de ton blanchâtre immaculé à pétales aux rebords légèrement ondulés.  Plants de  1 m 50 et plus avec hampes florales de 75 cm avec une très bonne disposition des fleurons.  </t>
  </si>
  <si>
    <t xml:space="preserve">Glaïeul de couleur rose foncé sur les ¾ de la fleur harmonisé par une large tache crème blanchâtre sur le labelle.  La disposition des fleurons est très bonne et les hampes florales sont de 70 cm de longueur. Pétales légèrement ondulés. </t>
  </si>
  <si>
    <t>Fleur rouge presque noire. Pétales veloutés. Hampe florale très haute.</t>
  </si>
  <si>
    <t>Glaïeul de couleur rouge orangé uniforme à pétales légèrement ondulés.  Bonne disposition des fleurons.  Tiges de 75 cm de longueur.</t>
  </si>
  <si>
    <t>Couleur rose médium sur la partie supérieure de la fleur, avec large gorge blanchâtre sur pétales légèrement ondulés.  Bonne disposition des fleurons.  Tige de 75 cm et plus.</t>
  </si>
  <si>
    <t>Excellente fleur rouge. Hampe florale très droite.</t>
  </si>
  <si>
    <t>Sprinkle</t>
  </si>
  <si>
    <t>Excellent cultivar de ton riche lavande pâle sur la partie moyenne et supérieure de la fleur accentué par ce même ton lavande plus foncé dans le centre de la fleur, le tout harmonisé par la texture épaisse des pétales à rebord très ondulés.  Le placement des fleurons, sur les tiges florales de plus de 70 cm, était excellent.  Très prolifique.</t>
  </si>
  <si>
    <t>Glaïeul de couleur rose lavande médium dans la partie supérieure de la fleur devenant blanc crème dans son centre.  Bonne disposition des fleurons portés sur des tiges florales 75 cm de longueur.  Hauteur de 150 cm dans le champ.</t>
  </si>
  <si>
    <t>Klutey</t>
  </si>
  <si>
    <t>Fleur de teinte rose plutôt inhabituelle; la coloration est plus pâle à la gorge et le pétale inférieur porte un dard blanc. De plus, les pétales sont ondulés et épais.</t>
  </si>
  <si>
    <t>Mélange de trois tons différents; rose lavande pâle dans la partie supérieure et moyenne des pétales devenant plus blanchâtre dans son centre et un rose fuchsia foncé dans le centre de la gorge.  Tige florale de 75 cm et hauteur des plants de 1 m 50.  Très bonne disposition des fleurons à rebords légèrement ondulés.  Bonnes qualités pour en faire un glaïeul d’exposition.</t>
  </si>
  <si>
    <t>Rosé Foncé</t>
  </si>
  <si>
    <t>Rouge Noir</t>
  </si>
  <si>
    <t>Lavande Médium</t>
  </si>
  <si>
    <t>Violet Foncé</t>
  </si>
  <si>
    <t>Jaune Léger</t>
  </si>
  <si>
    <t>Orange écarlate</t>
  </si>
  <si>
    <t>Violet Léger</t>
  </si>
  <si>
    <t>Chamois</t>
  </si>
  <si>
    <t>5L+M</t>
  </si>
  <si>
    <t>AMSTERDAM</t>
  </si>
  <si>
    <t>BANANARAMA</t>
  </si>
  <si>
    <t>BIMBO</t>
  </si>
  <si>
    <t>BLUE GIANT</t>
  </si>
  <si>
    <t>BLUEBERRY ICE</t>
  </si>
  <si>
    <t>CHOCOLATE</t>
  </si>
  <si>
    <t>EARLY DISPLAY</t>
  </si>
  <si>
    <t>FIRE &amp; ICE</t>
  </si>
  <si>
    <t>HURON HEAVEN</t>
  </si>
  <si>
    <t>JUBILEE</t>
  </si>
  <si>
    <t>JUNG BEAUT</t>
  </si>
  <si>
    <t>KING'S GOLD</t>
  </si>
  <si>
    <t>NOVA LUX</t>
  </si>
  <si>
    <t>OLD SPICE</t>
  </si>
  <si>
    <t>OVATIE</t>
  </si>
  <si>
    <t>PILLOW TALK</t>
  </si>
  <si>
    <t>PLUM TART</t>
  </si>
  <si>
    <t>RANG TIME</t>
  </si>
  <si>
    <t>ROVER</t>
  </si>
  <si>
    <t>SPARKLER</t>
  </si>
  <si>
    <t>STARFISH</t>
  </si>
  <si>
    <t>UNIQUE</t>
  </si>
  <si>
    <t xml:space="preserve">Glaïeul de ton crème blanchâtre immaculé à pétales aux rebords légèrement ondulés.  Plants de  1 m 60 et plus avec hampes florales de 80 cm avec une très bonne disposition des fleurons.  </t>
  </si>
  <si>
    <t>VE</t>
  </si>
  <si>
    <t>Partners</t>
  </si>
  <si>
    <t>Spécimen très hâtif de ton jaune moyen brillant avec un ton orangé très pâle sur le labelle.  La hauteur des plants est de 1 m 50 et le hampe florale est de 80 cm.  La disposition des fleurons est très bonne avec des  rebords légèrement ondulés.</t>
  </si>
  <si>
    <t>Glaïeul de couleur gris brun foncé sur la partie supérieure et le contour dans la partie inférieure ainsi qu'un large ton rougeâtre dans la gorge et le labelle.  Fleur à rebords modérément ondulés avec une excellente disposition des fleurons.  Hampes florales de 50 cm de longueur.  Excellent spécimen décoratif.</t>
  </si>
  <si>
    <t>Fleur de couleur violet foncé avec une large gorge blanche et pétale à rebords légèrement ondulés.  Très prolifique.  Tiges de 75-80 cm, très haut dans le champ.</t>
  </si>
  <si>
    <t>Snoek</t>
  </si>
  <si>
    <t>Glaïeul de couleur bleu profond givré devenant un peu plus pâle dans la gorge.  Fleurons à rebords légèrement ondulés.  Variété commerciale en bonne santé.</t>
  </si>
  <si>
    <t>Couleur de ton brun gris foncé sur le contour de chaque pétales devenant plus pâle dans son centre et avec une infusion de blanc sur le labelle.  Excellente disposition des fleurons  à rebords modérément ondulés.  Hauteur des plants de 1 m 30 avec hampes florales de 75 cm de longueur.</t>
  </si>
  <si>
    <t xml:space="preserve">E </t>
  </si>
  <si>
    <t>Fleur rose uni portant d’élégants fleurons. Une des premières variétés à fleurir. Excellente fleur coupée.</t>
  </si>
  <si>
    <t>L</t>
  </si>
  <si>
    <t>Walker</t>
  </si>
  <si>
    <t>Une combinaison frappante de rose et jaune sur des pétales devenant rose foncé sur l'extérieur.  Tiges florales de 70 cm de longueur à rebords très ondulés.</t>
  </si>
  <si>
    <t>Glaïeul de couleur blanchâtre dans la gorge devenant rose pâle et crème sur presque la totalité de la surface des pétales harmonisés d'un ton rose plus foncé sur le bout et le contour des pétales à rebord modérément ondulés et de texture épaisse.  Peut atteindre facilement 150 cm et plus avec une tige florale de 85 cm.  Très bonne disposition des fleurons, excellent sujet d’exposition.  Prolifique.</t>
  </si>
  <si>
    <t>Fleur orange moyen avec une large gorge jaune doré. Pétales très ondulés. Hampe florale de 50 po. L’épi floral porte 22-24 fleurons.</t>
  </si>
  <si>
    <t>Creber</t>
  </si>
  <si>
    <t xml:space="preserve">Une combinaison frappante de rose et jaune sur des pétales devenant rose foncé sur l'extérieur.  Tiges florales de 22 pouces avec très bonne disposition des fleurons. Très bonne santé et très prolifique. </t>
  </si>
  <si>
    <t>Fleur jaune foncé à pétales ondulés.  Épi floral haut et droit portant près de 20 fleurons.</t>
  </si>
  <si>
    <t>K&amp;M</t>
  </si>
  <si>
    <t>Fleur de couleur jaune avec une légère teinte de rouge dans la gorge.  Hauteur des plants 1 m 40 avec tiges florales plutôt courtes de 70 cm.  Excellente santé très robuste et prolifique.</t>
  </si>
  <si>
    <t>Fleur grise teintée de rose avec une tache d’un vibrant orange à la gorge. Épi floral muni de 23 fleurons. Hampe florale de plus de 5 pi. Coloration nouvelle très spéciale.</t>
  </si>
  <si>
    <t>Fleur d'un riche ton orange flamboyant moyen avec une infusion de jaune moyen très brillant dans le labelle.  Très bonne disposition des fleurons  et la disposition des fleurons à rebords légèrement ondulés.  Hauteur des plants de 1 m 50 et plus avec tiges florales de 80 cm.</t>
  </si>
  <si>
    <t xml:space="preserve">Fleur d’une légère teinte lavande. 30 fleurons peuvent s’ouvrir sur un épi floral de 34 po. Le placement de ceux-ci est parfait et fait que cette variété se maintient dans la liste des « 10 meilleurs glaïeuls » (Top Ten). C’est aussi une plante robuste qui fournit de nombreux caïeux (bulbilles). </t>
  </si>
  <si>
    <t>Fleur de couleur pourpre foncé toujours très appréciée.  Bonne disposition des fleurons à rebords moyennement ondulés.  Hauteur des plants de 1 m 50 avec tiges florales de 80 cm.</t>
  </si>
  <si>
    <t>Spécimen de ton ton lavande moyen sur le contour avec un large ton blanc crème dans la gorge et le labelle.  Bonne disposition des fleurons à rebords légèrement ondulés.  Hauteur des plants de 1 m 30 et tiges florales de 70 cm.</t>
  </si>
  <si>
    <t>Un frappant rose-rouge.   Tiges droites ouvrant jusqu'à 8 fleurons ondulés dans un placement formel.  Feuillage vert supportant la chaleur.  Prolifique et en bonne santé.  Excellent pour la fleur coupée.</t>
  </si>
  <si>
    <t>Siergewassen</t>
  </si>
  <si>
    <t>Glaïeul de couleur rouge sur le haut des pétales avec une large teinte jaune dans le centre de la fleur.  Bonne disposition des fleurons.  Hampes florales de 70 cm de longueur.</t>
  </si>
  <si>
    <t>Apfel</t>
  </si>
  <si>
    <t>Fleur de couleur saumon-orange exotique sensationnelle à bien des égards.  Les fleurons de texture cireuse sont très ondulés et en pointes d’aiguille.  Le pétale inférieur porte une empreinte orange foncée avec un dard frappant ajoutant à son éclat.  De placement formel, ce glaïeul impressionne lors des expositions.</t>
  </si>
  <si>
    <t>Cultivar de couleur jaunâtre dans la gorge et les parties inférieures des pétales devenant d’un rose lavande pâle dans la partie moyenne et supérieure se terminant par un rose lavande plus foncé presque violet sur l’extrémités des pétales.  Hampe florale est de 75 cm et disposition formelle des fleurons à rebords très ondulés.</t>
  </si>
  <si>
    <t>(   )  Je prendrai possession lors de la vente au Centre Angrignon</t>
  </si>
  <si>
    <t>Frais de Poste $10.00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</si>
</sst>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quot;$&quot;_-;_-* #,##0.00\ &quot;$&quot;\-;_-* &quot;-&quot;??\ &quot;$&quot;_-;_-@_-"/>
    <numFmt numFmtId="165" formatCode="#,##0.00\ &quot;$&quot;"/>
  </numFmts>
  <fonts count="10" x14ac:knownFonts="1">
    <font>
      <sz val="10"/>
      <name val="Arial"/>
    </font>
    <font>
      <sz val="12"/>
      <name val="Times New Roman"/>
      <family val="1"/>
    </font>
    <font>
      <b/>
      <sz val="12"/>
      <name val="Times New Roman"/>
      <family val="1"/>
    </font>
    <font>
      <b/>
      <sz val="10"/>
      <name val="Times New Roman"/>
      <family val="1"/>
    </font>
    <font>
      <b/>
      <u/>
      <sz val="12"/>
      <name val="Times New Roman"/>
      <family val="1"/>
    </font>
    <font>
      <b/>
      <sz val="10"/>
      <name val="Arial"/>
      <family val="2"/>
    </font>
    <font>
      <b/>
      <sz val="10"/>
      <name val="Arial"/>
    </font>
    <font>
      <b/>
      <u/>
      <sz val="10"/>
      <name val="Arial"/>
      <family val="2"/>
    </font>
    <font>
      <sz val="10"/>
      <name val="Times New Roman"/>
      <family val="1"/>
    </font>
    <font>
      <sz val="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48">
    <xf numFmtId="0" fontId="0" fillId="0" borderId="0" xfId="0"/>
    <xf numFmtId="0" fontId="3" fillId="0" borderId="0" xfId="0" applyFont="1"/>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0" borderId="0" xfId="0" applyBorder="1" applyAlignment="1"/>
    <xf numFmtId="0" fontId="3" fillId="0" borderId="0" xfId="0" applyFont="1" applyBorder="1" applyAlignment="1"/>
    <xf numFmtId="164" fontId="3" fillId="0" borderId="0" xfId="0" applyNumberFormat="1" applyFont="1" applyFill="1" applyBorder="1" applyAlignment="1">
      <alignment horizontal="center" vertical="top"/>
    </xf>
    <xf numFmtId="164" fontId="2" fillId="0" borderId="0" xfId="0" applyNumberFormat="1" applyFont="1" applyBorder="1" applyAlignment="1">
      <alignment horizontal="center" wrapText="1"/>
    </xf>
    <xf numFmtId="164" fontId="0" fillId="0" borderId="0" xfId="0" applyNumberFormat="1" applyBorder="1" applyAlignment="1"/>
    <xf numFmtId="164" fontId="3" fillId="0" borderId="0" xfId="0" applyNumberFormat="1" applyFont="1" applyBorder="1" applyAlignment="1">
      <alignment horizontal="center" vertical="top" wrapText="1"/>
    </xf>
    <xf numFmtId="164" fontId="3" fillId="0" borderId="0" xfId="0" applyNumberFormat="1" applyFont="1" applyFill="1" applyBorder="1" applyAlignment="1">
      <alignment horizontal="center" vertical="top" wrapText="1"/>
    </xf>
    <xf numFmtId="0" fontId="5" fillId="0" borderId="0" xfId="0" applyFont="1" applyBorder="1" applyAlignment="1"/>
    <xf numFmtId="164" fontId="5" fillId="0" borderId="0" xfId="0" applyNumberFormat="1" applyFont="1" applyBorder="1" applyAlignment="1"/>
    <xf numFmtId="164" fontId="3" fillId="0" borderId="0" xfId="0" applyNumberFormat="1" applyFont="1" applyBorder="1" applyAlignment="1">
      <alignment horizontal="center" wrapText="1"/>
    </xf>
    <xf numFmtId="0" fontId="6" fillId="0" borderId="0" xfId="0" applyFont="1" applyBorder="1" applyAlignment="1"/>
    <xf numFmtId="0" fontId="3" fillId="0" borderId="0" xfId="0" applyFont="1" applyBorder="1" applyAlignment="1">
      <alignment wrapText="1"/>
    </xf>
    <xf numFmtId="0" fontId="3" fillId="0" borderId="0" xfId="0" applyNumberFormat="1" applyFont="1" applyBorder="1" applyAlignment="1">
      <alignment horizontal="center" vertical="top" wrapText="1"/>
    </xf>
    <xf numFmtId="0" fontId="0" fillId="0" borderId="0" xfId="0" applyNumberFormat="1" applyBorder="1" applyAlignment="1">
      <alignment horizontal="center"/>
    </xf>
    <xf numFmtId="0" fontId="3" fillId="0" borderId="0" xfId="0" applyNumberFormat="1" applyFont="1" applyFill="1" applyBorder="1" applyAlignment="1">
      <alignment horizontal="center" vertical="top" wrapText="1"/>
    </xf>
    <xf numFmtId="0" fontId="0" fillId="0" borderId="0" xfId="0" applyNumberFormat="1" applyAlignment="1">
      <alignment horizontal="center"/>
    </xf>
    <xf numFmtId="1" fontId="0" fillId="0" borderId="0" xfId="0" applyNumberFormat="1" applyBorder="1" applyAlignment="1">
      <alignment horizontal="center"/>
    </xf>
    <xf numFmtId="0" fontId="0" fillId="0" borderId="0" xfId="0" applyAlignment="1"/>
    <xf numFmtId="0" fontId="0" fillId="0" borderId="0" xfId="0" applyAlignment="1">
      <alignment horizontal="centerContinuous"/>
    </xf>
    <xf numFmtId="0" fontId="0" fillId="0" borderId="0" xfId="0" applyNumberFormat="1" applyBorder="1" applyAlignment="1">
      <alignment horizontal="right"/>
    </xf>
    <xf numFmtId="0" fontId="7" fillId="0" borderId="0" xfId="0" applyFont="1" applyBorder="1" applyAlignment="1">
      <alignment horizontal="centerContinuous"/>
    </xf>
    <xf numFmtId="0" fontId="7" fillId="0" borderId="0" xfId="0" applyFont="1" applyAlignment="1">
      <alignment horizontal="centerContinuous"/>
    </xf>
    <xf numFmtId="0" fontId="3" fillId="0" borderId="0" xfId="0" applyFont="1" applyFill="1" applyBorder="1" applyAlignment="1">
      <alignment horizontal="right"/>
    </xf>
    <xf numFmtId="0" fontId="5" fillId="0" borderId="0" xfId="0" applyFont="1" applyBorder="1" applyAlignment="1">
      <alignment horizontal="right"/>
    </xf>
    <xf numFmtId="0" fontId="2" fillId="0" borderId="0" xfId="0" applyFont="1" applyAlignment="1">
      <alignment horizontal="centerContinuous"/>
    </xf>
    <xf numFmtId="0" fontId="1" fillId="0" borderId="0" xfId="0" applyFont="1" applyAlignment="1"/>
    <xf numFmtId="20" fontId="0" fillId="0" borderId="0" xfId="0" applyNumberFormat="1" applyBorder="1" applyAlignment="1">
      <alignment horizontal="right"/>
    </xf>
    <xf numFmtId="0" fontId="1" fillId="0" borderId="0" xfId="0" quotePrefix="1" applyFont="1" applyAlignment="1">
      <alignment horizontal="left"/>
    </xf>
    <xf numFmtId="0" fontId="3" fillId="0" borderId="0" xfId="0" quotePrefix="1" applyFont="1" applyBorder="1" applyAlignment="1">
      <alignment horizontal="center" vertical="top" wrapText="1"/>
    </xf>
    <xf numFmtId="165" fontId="3" fillId="0" borderId="0" xfId="0" applyNumberFormat="1" applyFont="1" applyFill="1" applyBorder="1" applyAlignment="1">
      <alignment horizontal="center" vertical="top" wrapText="1"/>
    </xf>
    <xf numFmtId="0" fontId="5" fillId="0" borderId="0" xfId="0" quotePrefix="1" applyFont="1" applyAlignment="1">
      <alignment horizontal="right"/>
    </xf>
    <xf numFmtId="0" fontId="3" fillId="0" borderId="0" xfId="0" quotePrefix="1" applyFont="1" applyAlignment="1">
      <alignment horizontal="left"/>
    </xf>
    <xf numFmtId="165" fontId="0" fillId="0" borderId="0" xfId="0" applyNumberFormat="1" applyAlignment="1">
      <alignment horizontal="center"/>
    </xf>
    <xf numFmtId="0" fontId="0" fillId="0" borderId="0" xfId="0" applyBorder="1" applyAlignment="1">
      <alignment wrapText="1"/>
    </xf>
    <xf numFmtId="0" fontId="3" fillId="0" borderId="0" xfId="0" applyFont="1" applyBorder="1" applyAlignment="1">
      <alignment horizontal="center" wrapText="1"/>
    </xf>
    <xf numFmtId="0" fontId="5" fillId="0" borderId="0" xfId="0" applyFont="1" applyBorder="1" applyAlignment="1">
      <alignment horizontal="center"/>
    </xf>
    <xf numFmtId="0" fontId="9" fillId="0" borderId="0" xfId="0" applyFont="1"/>
    <xf numFmtId="0" fontId="3" fillId="0" borderId="0" xfId="0" applyFont="1" applyBorder="1" applyAlignment="1">
      <alignment horizontal="left"/>
    </xf>
    <xf numFmtId="0" fontId="3" fillId="0" borderId="0" xfId="0" quotePrefix="1" applyFont="1" applyBorder="1" applyAlignment="1">
      <alignment horizontal="left"/>
    </xf>
    <xf numFmtId="0" fontId="8" fillId="0" borderId="0" xfId="0" applyFont="1" applyBorder="1" applyAlignment="1">
      <alignment horizontal="justify" vertical="top" wrapText="1"/>
    </xf>
    <xf numFmtId="0" fontId="8" fillId="0" borderId="0" xfId="0" applyFont="1" applyBorder="1" applyAlignment="1">
      <alignment vertical="top" wrapText="1"/>
    </xf>
    <xf numFmtId="0" fontId="5" fillId="0" borderId="0" xfId="0" applyFont="1" applyFill="1" applyBorder="1" applyAlignment="1"/>
    <xf numFmtId="0" fontId="3" fillId="0" borderId="0" xfId="0" applyFont="1" applyBorder="1" applyAlignment="1">
      <alignment horizontal="center"/>
    </xf>
    <xf numFmtId="165" fontId="5" fillId="0" borderId="0" xfId="0" applyNumberFormat="1" applyFont="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L37"/>
  <sheetViews>
    <sheetView tabSelected="1" workbookViewId="0">
      <pane xSplit="1" ySplit="1" topLeftCell="B2" activePane="bottomRight" state="frozen"/>
      <selection pane="topRight" activeCell="B1" sqref="B1"/>
      <selection pane="bottomLeft" activeCell="A2" sqref="A2"/>
      <selection pane="bottomRight" activeCell="A34" sqref="A34"/>
    </sheetView>
  </sheetViews>
  <sheetFormatPr baseColWidth="10" defaultRowHeight="12.75" x14ac:dyDescent="0.2"/>
  <cols>
    <col min="1" max="1" width="23.42578125" style="14" bestFit="1" customWidth="1"/>
    <col min="2" max="2" width="6.140625" style="39" customWidth="1"/>
    <col min="3" max="3" width="4.7109375" style="39" customWidth="1"/>
    <col min="4" max="4" width="14.28515625" style="4" bestFit="1" customWidth="1"/>
    <col min="5" max="5" width="4.85546875" style="4" customWidth="1"/>
    <col min="6" max="6" width="61" style="37" customWidth="1"/>
    <col min="7" max="7" width="8.42578125" style="36" customWidth="1"/>
    <col min="8" max="8" width="7.140625" style="19" customWidth="1"/>
    <col min="9" max="9" width="9.28515625" style="8" bestFit="1" customWidth="1"/>
    <col min="10" max="10" width="5.7109375" style="14" customWidth="1"/>
    <col min="11" max="11" width="15" style="4" bestFit="1" customWidth="1"/>
    <col min="13" max="16384" width="11.42578125" style="4"/>
  </cols>
  <sheetData>
    <row r="1" spans="1:11" ht="25.5" x14ac:dyDescent="0.2">
      <c r="A1" s="2" t="s">
        <v>0</v>
      </c>
      <c r="B1" s="38" t="s">
        <v>1</v>
      </c>
      <c r="C1" s="2" t="s">
        <v>2</v>
      </c>
      <c r="D1" s="2" t="s">
        <v>3</v>
      </c>
      <c r="E1" s="3" t="s">
        <v>4</v>
      </c>
      <c r="F1" s="32" t="s">
        <v>38</v>
      </c>
      <c r="G1" s="33" t="s">
        <v>5</v>
      </c>
      <c r="H1" s="18" t="s">
        <v>6</v>
      </c>
      <c r="I1" s="10" t="s">
        <v>7</v>
      </c>
      <c r="J1" s="9" t="s">
        <v>8</v>
      </c>
      <c r="K1" s="9" t="s">
        <v>27</v>
      </c>
    </row>
    <row r="2" spans="1:11" ht="38.25" x14ac:dyDescent="0.2">
      <c r="A2" s="42" t="s">
        <v>64</v>
      </c>
      <c r="B2" s="46">
        <v>400</v>
      </c>
      <c r="C2" s="46" t="s">
        <v>9</v>
      </c>
      <c r="D2" s="5" t="s">
        <v>74</v>
      </c>
      <c r="E2" s="5">
        <v>2006</v>
      </c>
      <c r="F2" s="43" t="s">
        <v>75</v>
      </c>
      <c r="G2" s="47">
        <f>IF('Commande 2015'!$B$6="Membre",2,2.75)</f>
        <v>2.75</v>
      </c>
      <c r="I2" s="13">
        <f t="shared" ref="I2:I16" si="0">H2*G2</f>
        <v>0</v>
      </c>
      <c r="J2" s="15" t="s">
        <v>95</v>
      </c>
      <c r="K2" s="45" t="s">
        <v>28</v>
      </c>
    </row>
    <row r="3" spans="1:11" ht="38.25" x14ac:dyDescent="0.2">
      <c r="A3" s="42" t="s">
        <v>96</v>
      </c>
      <c r="B3" s="46">
        <v>400</v>
      </c>
      <c r="C3" s="46" t="s">
        <v>9</v>
      </c>
      <c r="D3" s="41"/>
      <c r="E3" s="5">
        <v>2014</v>
      </c>
      <c r="F3" s="43" t="s">
        <v>118</v>
      </c>
      <c r="G3" s="47">
        <f>IF('Commande 2015'!$B$6="Membre",2,2.75)</f>
        <v>2.75</v>
      </c>
      <c r="I3" s="13">
        <f t="shared" si="0"/>
        <v>0</v>
      </c>
      <c r="J3" s="15" t="s">
        <v>95</v>
      </c>
      <c r="K3" s="11" t="s">
        <v>32</v>
      </c>
    </row>
    <row r="4" spans="1:11" ht="51" x14ac:dyDescent="0.2">
      <c r="A4" s="42" t="s">
        <v>63</v>
      </c>
      <c r="B4" s="46">
        <v>465</v>
      </c>
      <c r="C4" s="46" t="s">
        <v>11</v>
      </c>
      <c r="D4" s="5" t="s">
        <v>14</v>
      </c>
      <c r="E4" s="5">
        <v>2008</v>
      </c>
      <c r="F4" s="44" t="s">
        <v>59</v>
      </c>
      <c r="G4" s="47">
        <f>IF('Commande 2015'!$B$6="Membre",2,2.75)</f>
        <v>2.75</v>
      </c>
      <c r="I4" s="13">
        <f t="shared" si="0"/>
        <v>0</v>
      </c>
      <c r="J4" s="15" t="s">
        <v>95</v>
      </c>
      <c r="K4" s="11" t="s">
        <v>33</v>
      </c>
    </row>
    <row r="5" spans="1:11" ht="51" x14ac:dyDescent="0.2">
      <c r="A5" s="42" t="s">
        <v>65</v>
      </c>
      <c r="B5" s="46">
        <v>447</v>
      </c>
      <c r="C5" s="46" t="s">
        <v>9</v>
      </c>
      <c r="D5" s="5" t="s">
        <v>48</v>
      </c>
      <c r="E5" s="5">
        <v>2013</v>
      </c>
      <c r="F5" s="43" t="s">
        <v>76</v>
      </c>
      <c r="G5" s="47">
        <f>IF('Commande 2015'!$B$6="Membre",2,2.75)</f>
        <v>2.75</v>
      </c>
      <c r="I5" s="13">
        <f t="shared" si="0"/>
        <v>0</v>
      </c>
      <c r="J5" s="15" t="s">
        <v>95</v>
      </c>
      <c r="K5" s="45" t="s">
        <v>34</v>
      </c>
    </row>
    <row r="6" spans="1:11" ht="51" x14ac:dyDescent="0.2">
      <c r="A6" s="42" t="s">
        <v>97</v>
      </c>
      <c r="B6" s="46">
        <v>415</v>
      </c>
      <c r="C6" s="46" t="s">
        <v>119</v>
      </c>
      <c r="D6" s="5" t="s">
        <v>120</v>
      </c>
      <c r="E6" s="5">
        <v>2014</v>
      </c>
      <c r="F6" s="43" t="s">
        <v>121</v>
      </c>
      <c r="G6" s="47">
        <f>IF('Commande 2015'!$B$6="Membre",2,2.75)</f>
        <v>2.75</v>
      </c>
      <c r="I6" s="13">
        <f>H6*G6</f>
        <v>0</v>
      </c>
      <c r="J6" s="15" t="s">
        <v>95</v>
      </c>
      <c r="K6" s="45" t="s">
        <v>87</v>
      </c>
    </row>
    <row r="7" spans="1:11" ht="63.75" x14ac:dyDescent="0.2">
      <c r="A7" s="5" t="s">
        <v>98</v>
      </c>
      <c r="B7" s="46">
        <v>497</v>
      </c>
      <c r="C7" s="46" t="s">
        <v>9</v>
      </c>
      <c r="D7" s="5"/>
      <c r="E7" s="5">
        <v>2014</v>
      </c>
      <c r="F7" s="44" t="s">
        <v>122</v>
      </c>
      <c r="G7" s="47">
        <f>IF('Commande 2015'!$B$6="Membre",2,2.75)</f>
        <v>2.75</v>
      </c>
      <c r="I7" s="13">
        <f t="shared" si="0"/>
        <v>0</v>
      </c>
      <c r="J7" s="15" t="s">
        <v>95</v>
      </c>
      <c r="K7" s="45" t="s">
        <v>56</v>
      </c>
    </row>
    <row r="8" spans="1:11" x14ac:dyDescent="0.2">
      <c r="A8" s="5" t="s">
        <v>66</v>
      </c>
      <c r="B8" s="46">
        <v>458</v>
      </c>
      <c r="C8" s="46" t="s">
        <v>16</v>
      </c>
      <c r="D8" s="5" t="s">
        <v>13</v>
      </c>
      <c r="E8" s="5">
        <v>1995</v>
      </c>
      <c r="F8" s="44" t="s">
        <v>77</v>
      </c>
      <c r="G8" s="47">
        <f>IF('Commande 2015'!$B$6="Membre",2,2.75)</f>
        <v>2.75</v>
      </c>
      <c r="I8" s="13">
        <f t="shared" si="0"/>
        <v>0</v>
      </c>
      <c r="J8" s="15" t="s">
        <v>95</v>
      </c>
      <c r="K8" s="11" t="s">
        <v>88</v>
      </c>
    </row>
    <row r="9" spans="1:11" ht="38.25" x14ac:dyDescent="0.2">
      <c r="A9" s="42" t="s">
        <v>99</v>
      </c>
      <c r="B9" s="46">
        <v>487</v>
      </c>
      <c r="C9" s="46" t="s">
        <v>9</v>
      </c>
      <c r="D9" s="5"/>
      <c r="E9" s="5"/>
      <c r="F9" s="44" t="s">
        <v>123</v>
      </c>
      <c r="G9" s="47">
        <f>IF('Commande 2015'!$B$6="Membre",2,2.75)</f>
        <v>2.75</v>
      </c>
      <c r="I9" s="13">
        <f>H9*G9</f>
        <v>0</v>
      </c>
      <c r="J9" s="15" t="s">
        <v>95</v>
      </c>
      <c r="K9" s="11" t="s">
        <v>89</v>
      </c>
    </row>
    <row r="10" spans="1:11" ht="38.25" x14ac:dyDescent="0.2">
      <c r="A10" s="5" t="s">
        <v>100</v>
      </c>
      <c r="B10" s="46">
        <v>384</v>
      </c>
      <c r="C10" s="46" t="s">
        <v>11</v>
      </c>
      <c r="D10" s="5" t="s">
        <v>124</v>
      </c>
      <c r="E10" s="5">
        <v>2004</v>
      </c>
      <c r="F10" s="44" t="s">
        <v>125</v>
      </c>
      <c r="G10" s="47">
        <f>IF('Commande 2015'!$B$6="Membre",2,2.75)</f>
        <v>2.75</v>
      </c>
      <c r="I10" s="13">
        <f t="shared" si="0"/>
        <v>0</v>
      </c>
      <c r="J10" s="15" t="s">
        <v>95</v>
      </c>
      <c r="K10" s="45" t="s">
        <v>33</v>
      </c>
    </row>
    <row r="11" spans="1:11" ht="25.5" x14ac:dyDescent="0.2">
      <c r="A11" s="5" t="s">
        <v>67</v>
      </c>
      <c r="B11" s="46">
        <v>454</v>
      </c>
      <c r="C11" s="46" t="s">
        <v>9</v>
      </c>
      <c r="D11" s="5" t="s">
        <v>13</v>
      </c>
      <c r="E11" s="5">
        <v>2002</v>
      </c>
      <c r="F11" s="44" t="s">
        <v>78</v>
      </c>
      <c r="G11" s="47">
        <f>IF('Commande 2015'!$B$6="Membre",2,2.75)</f>
        <v>2.75</v>
      </c>
      <c r="I11" s="13">
        <f t="shared" si="0"/>
        <v>0</v>
      </c>
      <c r="J11" s="15" t="s">
        <v>95</v>
      </c>
      <c r="K11" s="11" t="s">
        <v>32</v>
      </c>
    </row>
    <row r="12" spans="1:11" ht="38.25" x14ac:dyDescent="0.2">
      <c r="A12" s="5" t="s">
        <v>68</v>
      </c>
      <c r="B12" s="46">
        <v>465</v>
      </c>
      <c r="C12" s="46" t="s">
        <v>9</v>
      </c>
      <c r="D12" s="5" t="s">
        <v>10</v>
      </c>
      <c r="E12" s="5">
        <v>2007</v>
      </c>
      <c r="F12" s="44" t="s">
        <v>79</v>
      </c>
      <c r="G12" s="47">
        <f>IF('Commande 2015'!$B$6="Membre",2,2.75)</f>
        <v>2.75</v>
      </c>
      <c r="I12" s="13">
        <f t="shared" si="0"/>
        <v>0</v>
      </c>
      <c r="J12" s="15" t="s">
        <v>95</v>
      </c>
      <c r="K12" s="45" t="s">
        <v>32</v>
      </c>
    </row>
    <row r="13" spans="1:11" ht="51" x14ac:dyDescent="0.2">
      <c r="A13" s="5" t="s">
        <v>101</v>
      </c>
      <c r="B13" s="46">
        <v>399</v>
      </c>
      <c r="C13" s="46" t="s">
        <v>9</v>
      </c>
      <c r="D13" s="5"/>
      <c r="E13" s="5">
        <v>2014</v>
      </c>
      <c r="F13" s="44" t="s">
        <v>126</v>
      </c>
      <c r="G13" s="47">
        <f>IF('Commande 2015'!$B$6="Membre",2,2.75)</f>
        <v>2.75</v>
      </c>
      <c r="I13" s="13">
        <f t="shared" si="0"/>
        <v>0</v>
      </c>
      <c r="J13" s="15" t="s">
        <v>95</v>
      </c>
      <c r="K13" s="11" t="s">
        <v>53</v>
      </c>
    </row>
    <row r="14" spans="1:11" ht="51" x14ac:dyDescent="0.2">
      <c r="A14" s="5" t="s">
        <v>58</v>
      </c>
      <c r="B14" s="46">
        <v>437</v>
      </c>
      <c r="C14" s="46" t="s">
        <v>9</v>
      </c>
      <c r="D14" s="5" t="s">
        <v>52</v>
      </c>
      <c r="E14" s="5">
        <v>2005</v>
      </c>
      <c r="F14" s="44" t="s">
        <v>60</v>
      </c>
      <c r="G14" s="47">
        <f>IF('Commande 2015'!$B$6="Membre",2,2.75)</f>
        <v>2.75</v>
      </c>
      <c r="I14" s="13">
        <f t="shared" si="0"/>
        <v>0</v>
      </c>
      <c r="J14" s="15" t="s">
        <v>95</v>
      </c>
      <c r="K14" s="45" t="s">
        <v>62</v>
      </c>
    </row>
    <row r="15" spans="1:11" ht="25.5" x14ac:dyDescent="0.2">
      <c r="A15" s="5" t="s">
        <v>102</v>
      </c>
      <c r="B15" s="46">
        <v>342</v>
      </c>
      <c r="C15" s="46" t="s">
        <v>127</v>
      </c>
      <c r="D15" s="5" t="s">
        <v>14</v>
      </c>
      <c r="E15" s="5">
        <v>1999</v>
      </c>
      <c r="F15" s="44" t="s">
        <v>128</v>
      </c>
      <c r="G15" s="47">
        <f>IF('Commande 2015'!$B$6="Membre",2,2.75)</f>
        <v>2.75</v>
      </c>
      <c r="I15" s="13">
        <f>H15*G15</f>
        <v>0</v>
      </c>
      <c r="J15" s="15" t="s">
        <v>95</v>
      </c>
      <c r="K15" s="45" t="s">
        <v>33</v>
      </c>
    </row>
    <row r="16" spans="1:11" ht="38.25" x14ac:dyDescent="0.2">
      <c r="A16" s="5" t="s">
        <v>103</v>
      </c>
      <c r="B16" s="46">
        <v>441</v>
      </c>
      <c r="C16" s="46" t="s">
        <v>129</v>
      </c>
      <c r="D16" s="5" t="s">
        <v>130</v>
      </c>
      <c r="E16" s="5">
        <v>1991</v>
      </c>
      <c r="F16" s="44" t="s">
        <v>131</v>
      </c>
      <c r="G16" s="47">
        <f>IF('Commande 2015'!$B$6="Membre",2,2.75)</f>
        <v>2.75</v>
      </c>
      <c r="I16" s="13">
        <f t="shared" si="0"/>
        <v>0</v>
      </c>
      <c r="J16" s="15" t="s">
        <v>95</v>
      </c>
      <c r="K16" s="11" t="s">
        <v>90</v>
      </c>
    </row>
    <row r="17" spans="1:11" x14ac:dyDescent="0.2">
      <c r="A17" s="5" t="s">
        <v>69</v>
      </c>
      <c r="B17" s="46">
        <v>454</v>
      </c>
      <c r="C17" s="46" t="s">
        <v>9</v>
      </c>
      <c r="D17" s="5"/>
      <c r="E17" s="5">
        <v>2006</v>
      </c>
      <c r="F17" s="44" t="s">
        <v>80</v>
      </c>
      <c r="G17" s="47">
        <f>IF('Commande 2015'!$B$6="Membre",2,2.75)</f>
        <v>2.75</v>
      </c>
      <c r="I17" s="13">
        <v>0</v>
      </c>
      <c r="J17" s="15" t="s">
        <v>95</v>
      </c>
      <c r="K17" s="11" t="s">
        <v>33</v>
      </c>
    </row>
    <row r="18" spans="1:11" ht="76.5" x14ac:dyDescent="0.2">
      <c r="A18" s="5" t="s">
        <v>104</v>
      </c>
      <c r="B18" s="46">
        <v>443</v>
      </c>
      <c r="C18" s="46" t="s">
        <v>12</v>
      </c>
      <c r="D18" s="5" t="s">
        <v>14</v>
      </c>
      <c r="E18" s="5">
        <v>2002</v>
      </c>
      <c r="F18" s="44" t="s">
        <v>132</v>
      </c>
      <c r="G18" s="47">
        <f>IF('Commande 2015'!$B$6="Membre",2,2.75)</f>
        <v>2.75</v>
      </c>
      <c r="I18" s="13">
        <v>0</v>
      </c>
      <c r="J18" s="15" t="s">
        <v>95</v>
      </c>
      <c r="K18" s="11" t="s">
        <v>91</v>
      </c>
    </row>
    <row r="19" spans="1:11" ht="25.5" x14ac:dyDescent="0.2">
      <c r="A19" s="5" t="s">
        <v>105</v>
      </c>
      <c r="B19" s="46">
        <v>426</v>
      </c>
      <c r="C19" s="46" t="s">
        <v>12</v>
      </c>
      <c r="D19" s="5" t="s">
        <v>13</v>
      </c>
      <c r="E19" s="5">
        <v>1995</v>
      </c>
      <c r="F19" s="44" t="s">
        <v>133</v>
      </c>
      <c r="G19" s="47">
        <f>IF('Commande 2015'!$B$6="Membre",2,2.75)</f>
        <v>2.75</v>
      </c>
      <c r="I19" s="13">
        <v>0</v>
      </c>
      <c r="J19" s="15" t="s">
        <v>95</v>
      </c>
      <c r="K19" s="11" t="s">
        <v>92</v>
      </c>
    </row>
    <row r="20" spans="1:11" ht="38.25" x14ac:dyDescent="0.2">
      <c r="A20" s="5" t="s">
        <v>106</v>
      </c>
      <c r="B20" s="46">
        <v>465</v>
      </c>
      <c r="C20" s="46" t="s">
        <v>9</v>
      </c>
      <c r="D20" s="5" t="s">
        <v>134</v>
      </c>
      <c r="E20" s="5">
        <v>2009</v>
      </c>
      <c r="F20" s="44" t="s">
        <v>135</v>
      </c>
      <c r="G20" s="47">
        <f>IF('Commande 2015'!$B$6="Membre",2,2.75)</f>
        <v>2.75</v>
      </c>
      <c r="I20" s="13">
        <v>0</v>
      </c>
      <c r="J20" s="15" t="s">
        <v>95</v>
      </c>
      <c r="K20" s="11" t="s">
        <v>36</v>
      </c>
    </row>
    <row r="21" spans="1:11" ht="25.5" x14ac:dyDescent="0.2">
      <c r="A21" s="5" t="s">
        <v>107</v>
      </c>
      <c r="B21" s="46">
        <v>416</v>
      </c>
      <c r="C21" s="46" t="s">
        <v>12</v>
      </c>
      <c r="D21" s="5" t="s">
        <v>13</v>
      </c>
      <c r="E21" s="5">
        <v>2002</v>
      </c>
      <c r="F21" s="44" t="s">
        <v>136</v>
      </c>
      <c r="G21" s="47">
        <f>IF('Commande 2015'!$B$6="Membre",2,2.75)</f>
        <v>2.75</v>
      </c>
      <c r="I21" s="13">
        <v>0</v>
      </c>
      <c r="J21" s="15" t="s">
        <v>95</v>
      </c>
      <c r="K21" s="45" t="s">
        <v>34</v>
      </c>
    </row>
    <row r="22" spans="1:11" ht="63.75" x14ac:dyDescent="0.2">
      <c r="A22" s="5" t="s">
        <v>70</v>
      </c>
      <c r="B22" s="46">
        <v>473</v>
      </c>
      <c r="C22" s="46" t="s">
        <v>9</v>
      </c>
      <c r="D22" s="5" t="s">
        <v>81</v>
      </c>
      <c r="E22" s="5">
        <v>2001</v>
      </c>
      <c r="F22" s="44" t="s">
        <v>82</v>
      </c>
      <c r="G22" s="47">
        <f>IF('Commande 2015'!$B$6="Membre",2,2.75)</f>
        <v>2.75</v>
      </c>
      <c r="I22" s="13">
        <v>0</v>
      </c>
      <c r="J22" s="15" t="s">
        <v>95</v>
      </c>
      <c r="K22" s="11" t="s">
        <v>31</v>
      </c>
    </row>
    <row r="23" spans="1:11" ht="38.25" x14ac:dyDescent="0.2">
      <c r="A23" s="5" t="s">
        <v>108</v>
      </c>
      <c r="B23" s="46">
        <v>414</v>
      </c>
      <c r="C23" s="46" t="s">
        <v>16</v>
      </c>
      <c r="D23" s="5" t="s">
        <v>137</v>
      </c>
      <c r="E23" s="5">
        <v>1965</v>
      </c>
      <c r="F23" s="44" t="s">
        <v>138</v>
      </c>
      <c r="G23" s="47">
        <f>IF('Commande 2015'!$B$6="Membre",2,2.75)</f>
        <v>2.75</v>
      </c>
      <c r="I23" s="13">
        <v>0</v>
      </c>
      <c r="J23" s="15" t="s">
        <v>95</v>
      </c>
      <c r="K23" s="45" t="s">
        <v>61</v>
      </c>
    </row>
    <row r="24" spans="1:11" ht="38.25" x14ac:dyDescent="0.2">
      <c r="A24" s="5" t="s">
        <v>109</v>
      </c>
      <c r="B24" s="46">
        <v>492</v>
      </c>
      <c r="C24" s="46" t="s">
        <v>9</v>
      </c>
      <c r="D24" s="5" t="s">
        <v>15</v>
      </c>
      <c r="E24" s="5">
        <v>2001</v>
      </c>
      <c r="F24" s="44" t="s">
        <v>139</v>
      </c>
      <c r="G24" s="47">
        <f>IF('Commande 2015'!$B$6="Membre",2,2.75)</f>
        <v>2.75</v>
      </c>
      <c r="I24" s="13">
        <v>0</v>
      </c>
      <c r="J24" s="15" t="s">
        <v>95</v>
      </c>
      <c r="K24" s="11" t="s">
        <v>93</v>
      </c>
    </row>
    <row r="25" spans="1:11" ht="51" x14ac:dyDescent="0.2">
      <c r="A25" s="5" t="s">
        <v>110</v>
      </c>
      <c r="B25" s="46">
        <v>425</v>
      </c>
      <c r="C25" s="46" t="s">
        <v>9</v>
      </c>
      <c r="D25" s="5"/>
      <c r="E25" s="5">
        <v>2014</v>
      </c>
      <c r="F25" s="44" t="s">
        <v>140</v>
      </c>
      <c r="G25" s="47">
        <f>IF('Commande 2015'!$B$6="Membre",2,2.75)</f>
        <v>2.75</v>
      </c>
      <c r="I25" s="13">
        <v>0</v>
      </c>
      <c r="J25" s="15" t="s">
        <v>95</v>
      </c>
      <c r="K25" s="11" t="s">
        <v>30</v>
      </c>
    </row>
    <row r="26" spans="1:11" ht="51" x14ac:dyDescent="0.2">
      <c r="A26" s="5" t="s">
        <v>111</v>
      </c>
      <c r="B26" s="46">
        <v>470</v>
      </c>
      <c r="C26" s="46" t="s">
        <v>16</v>
      </c>
      <c r="D26" s="5" t="s">
        <v>81</v>
      </c>
      <c r="E26" s="5">
        <v>2004</v>
      </c>
      <c r="F26" s="44" t="s">
        <v>141</v>
      </c>
      <c r="G26" s="47">
        <f>IF('Commande 2015'!$B$6="Membre",2,2.75)</f>
        <v>2.75</v>
      </c>
      <c r="I26" s="13">
        <v>0</v>
      </c>
      <c r="J26" s="15" t="s">
        <v>95</v>
      </c>
      <c r="K26" s="45" t="s">
        <v>91</v>
      </c>
    </row>
    <row r="27" spans="1:11" ht="38.25" x14ac:dyDescent="0.2">
      <c r="A27" s="5" t="s">
        <v>112</v>
      </c>
      <c r="B27" s="46">
        <v>478</v>
      </c>
      <c r="C27" s="46" t="s">
        <v>16</v>
      </c>
      <c r="D27" s="5" t="s">
        <v>10</v>
      </c>
      <c r="E27" s="5">
        <v>1976</v>
      </c>
      <c r="F27" s="44" t="s">
        <v>142</v>
      </c>
      <c r="G27" s="47">
        <f>IF('Commande 2015'!$B$6="Membre",2,2.75)</f>
        <v>2.75</v>
      </c>
      <c r="I27" s="13">
        <v>0</v>
      </c>
      <c r="J27" s="15" t="s">
        <v>95</v>
      </c>
      <c r="K27" s="11" t="s">
        <v>92</v>
      </c>
    </row>
    <row r="28" spans="1:11" ht="38.25" x14ac:dyDescent="0.2">
      <c r="A28" s="5" t="s">
        <v>113</v>
      </c>
      <c r="B28" s="46">
        <v>463</v>
      </c>
      <c r="C28" s="46" t="s">
        <v>9</v>
      </c>
      <c r="D28" s="5"/>
      <c r="E28" s="5">
        <v>2014</v>
      </c>
      <c r="F28" s="44" t="s">
        <v>143</v>
      </c>
      <c r="G28" s="47">
        <f>IF('Commande 2015'!$B$6="Membre",2,2.75)</f>
        <v>2.75</v>
      </c>
      <c r="I28" s="13">
        <v>0</v>
      </c>
      <c r="J28" s="15" t="s">
        <v>95</v>
      </c>
      <c r="K28" s="11" t="s">
        <v>29</v>
      </c>
    </row>
    <row r="29" spans="1:11" ht="51" x14ac:dyDescent="0.2">
      <c r="A29" s="5" t="s">
        <v>71</v>
      </c>
      <c r="B29" s="46">
        <v>473</v>
      </c>
      <c r="C29" s="46" t="s">
        <v>16</v>
      </c>
      <c r="D29" s="5" t="s">
        <v>10</v>
      </c>
      <c r="E29" s="5">
        <v>2006</v>
      </c>
      <c r="F29" s="44" t="s">
        <v>83</v>
      </c>
      <c r="G29" s="47">
        <f>IF('Commande 2015'!$B$6="Membre",2,2.75)</f>
        <v>2.75</v>
      </c>
      <c r="I29" s="13">
        <v>0</v>
      </c>
      <c r="J29" s="15" t="s">
        <v>95</v>
      </c>
      <c r="K29" s="11" t="s">
        <v>92</v>
      </c>
    </row>
    <row r="30" spans="1:11" ht="38.25" x14ac:dyDescent="0.2">
      <c r="A30" s="5" t="s">
        <v>72</v>
      </c>
      <c r="B30" s="46">
        <v>465</v>
      </c>
      <c r="C30" s="46" t="s">
        <v>40</v>
      </c>
      <c r="D30" s="5" t="s">
        <v>84</v>
      </c>
      <c r="E30" s="5">
        <v>2001</v>
      </c>
      <c r="F30" s="44" t="s">
        <v>85</v>
      </c>
      <c r="G30" s="47">
        <f>IF('Commande 2015'!$B$6="Membre",2,2.75)</f>
        <v>2.75</v>
      </c>
      <c r="I30" s="13">
        <v>0</v>
      </c>
      <c r="J30" s="15" t="s">
        <v>95</v>
      </c>
      <c r="K30" s="11" t="s">
        <v>94</v>
      </c>
    </row>
    <row r="31" spans="1:11" ht="38.25" x14ac:dyDescent="0.2">
      <c r="A31" s="5" t="s">
        <v>114</v>
      </c>
      <c r="B31" s="46">
        <v>466</v>
      </c>
      <c r="C31" s="46" t="s">
        <v>16</v>
      </c>
      <c r="D31" s="5" t="s">
        <v>52</v>
      </c>
      <c r="E31" s="5">
        <v>2001</v>
      </c>
      <c r="F31" s="44" t="s">
        <v>144</v>
      </c>
      <c r="G31" s="47">
        <f>IF('Commande 2015'!$B$6="Membre",2,2.75)</f>
        <v>2.75</v>
      </c>
      <c r="I31" s="13">
        <v>0</v>
      </c>
      <c r="J31" s="15" t="s">
        <v>95</v>
      </c>
      <c r="K31" s="11" t="s">
        <v>34</v>
      </c>
    </row>
    <row r="32" spans="1:11" ht="38.25" x14ac:dyDescent="0.2">
      <c r="A32" s="5" t="s">
        <v>115</v>
      </c>
      <c r="B32" s="46">
        <v>455</v>
      </c>
      <c r="C32" s="46" t="s">
        <v>9</v>
      </c>
      <c r="D32" s="5" t="s">
        <v>145</v>
      </c>
      <c r="E32" s="5">
        <v>2012</v>
      </c>
      <c r="F32" s="44" t="s">
        <v>146</v>
      </c>
      <c r="G32" s="47">
        <f>IF('Commande 2015'!$B$6="Membre",2,2.75)</f>
        <v>2.75</v>
      </c>
      <c r="I32" s="13">
        <v>0</v>
      </c>
      <c r="J32" s="15" t="s">
        <v>95</v>
      </c>
      <c r="K32" s="11" t="s">
        <v>34</v>
      </c>
    </row>
    <row r="33" spans="1:11" ht="63.75" x14ac:dyDescent="0.2">
      <c r="A33" s="5" t="s">
        <v>116</v>
      </c>
      <c r="B33" s="46">
        <v>225</v>
      </c>
      <c r="C33" s="46" t="s">
        <v>11</v>
      </c>
      <c r="D33" s="5" t="s">
        <v>147</v>
      </c>
      <c r="E33" s="5">
        <v>2003</v>
      </c>
      <c r="F33" s="44" t="s">
        <v>148</v>
      </c>
      <c r="G33" s="47">
        <f>IF('Commande 2015'!$B$6="Membre",2,2.75)</f>
        <v>2.75</v>
      </c>
      <c r="I33" s="13">
        <v>0</v>
      </c>
      <c r="J33" s="15" t="s">
        <v>95</v>
      </c>
      <c r="K33" s="11" t="s">
        <v>35</v>
      </c>
    </row>
    <row r="34" spans="1:11" ht="38.25" x14ac:dyDescent="0.2">
      <c r="A34" s="5" t="s">
        <v>54</v>
      </c>
      <c r="B34" s="46">
        <v>460</v>
      </c>
      <c r="C34" s="46" t="s">
        <v>12</v>
      </c>
      <c r="D34" s="42" t="s">
        <v>10</v>
      </c>
      <c r="E34" s="5">
        <v>2006</v>
      </c>
      <c r="F34" s="44" t="s">
        <v>57</v>
      </c>
      <c r="G34" s="47">
        <f>IF('Commande 2015'!$B$6="Membre",2,2.75)</f>
        <v>2.75</v>
      </c>
      <c r="I34" s="13">
        <v>0</v>
      </c>
      <c r="J34" s="15" t="s">
        <v>95</v>
      </c>
      <c r="K34" s="11" t="s">
        <v>29</v>
      </c>
    </row>
    <row r="35" spans="1:11" ht="63.75" x14ac:dyDescent="0.2">
      <c r="A35" s="5" t="s">
        <v>117</v>
      </c>
      <c r="B35" s="46">
        <v>363</v>
      </c>
      <c r="C35" s="46" t="s">
        <v>11</v>
      </c>
      <c r="D35" s="5" t="s">
        <v>41</v>
      </c>
      <c r="E35" s="5">
        <v>2002</v>
      </c>
      <c r="F35" s="44" t="s">
        <v>149</v>
      </c>
      <c r="G35" s="47">
        <f>IF('Commande 2015'!$B$6="Membre",2,2.75)</f>
        <v>2.75</v>
      </c>
      <c r="I35" s="13">
        <v>0</v>
      </c>
      <c r="J35" s="15" t="s">
        <v>95</v>
      </c>
      <c r="K35" s="11" t="s">
        <v>33</v>
      </c>
    </row>
    <row r="36" spans="1:11" ht="51" x14ac:dyDescent="0.2">
      <c r="A36" s="5" t="s">
        <v>55</v>
      </c>
      <c r="B36" s="46">
        <v>485</v>
      </c>
      <c r="C36" s="46" t="s">
        <v>16</v>
      </c>
      <c r="D36" s="5" t="s">
        <v>37</v>
      </c>
      <c r="E36" s="5">
        <v>2004</v>
      </c>
      <c r="F36" s="44" t="s">
        <v>42</v>
      </c>
      <c r="G36" s="47">
        <f>IF('Commande 2015'!$B$6="Membre",2,2.75)</f>
        <v>2.75</v>
      </c>
      <c r="I36" s="13">
        <v>0</v>
      </c>
      <c r="J36" s="15" t="s">
        <v>95</v>
      </c>
      <c r="K36" s="11" t="s">
        <v>30</v>
      </c>
    </row>
    <row r="37" spans="1:11" ht="63.75" x14ac:dyDescent="0.2">
      <c r="A37" s="5" t="s">
        <v>73</v>
      </c>
      <c r="B37" s="46">
        <v>473</v>
      </c>
      <c r="C37" s="46" t="s">
        <v>11</v>
      </c>
      <c r="D37" s="5" t="s">
        <v>48</v>
      </c>
      <c r="E37" s="5">
        <v>2010</v>
      </c>
      <c r="F37" s="44" t="s">
        <v>86</v>
      </c>
      <c r="G37" s="47">
        <f>IF('Commande 2015'!$B$6="Membre",2,2.75)</f>
        <v>2.75</v>
      </c>
      <c r="I37" s="13">
        <v>0</v>
      </c>
      <c r="J37" s="15" t="s">
        <v>95</v>
      </c>
      <c r="K37" s="11" t="s">
        <v>32</v>
      </c>
    </row>
  </sheetData>
  <autoFilter ref="A1:L37"/>
  <phoneticPr fontId="0" type="noConversion"/>
  <pageMargins left="0.78740157499999996" right="0.78740157499999996" top="0.984251969" bottom="0.984251969" header="0.4921259845" footer="0.492125984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F53"/>
  <sheetViews>
    <sheetView topLeftCell="A16" workbookViewId="0">
      <selection activeCell="A9" sqref="A9:A44"/>
    </sheetView>
  </sheetViews>
  <sheetFormatPr baseColWidth="10" defaultRowHeight="12.75" x14ac:dyDescent="0.2"/>
  <cols>
    <col min="1" max="1" width="17.5703125" style="17" customWidth="1"/>
    <col min="2" max="2" width="52.140625" style="4" customWidth="1"/>
    <col min="3" max="3" width="13.5703125" style="8" customWidth="1"/>
    <col min="4" max="4" width="12.140625" style="4" bestFit="1" customWidth="1"/>
  </cols>
  <sheetData>
    <row r="1" spans="1:6" ht="19.5" customHeight="1" x14ac:dyDescent="0.2">
      <c r="A1" s="24" t="s">
        <v>39</v>
      </c>
      <c r="B1" s="25"/>
      <c r="C1" s="25"/>
      <c r="D1" s="25"/>
    </row>
    <row r="2" spans="1:6" x14ac:dyDescent="0.2">
      <c r="A2" s="23" t="s">
        <v>18</v>
      </c>
      <c r="E2" s="40"/>
      <c r="F2" t="s">
        <v>51</v>
      </c>
    </row>
    <row r="3" spans="1:6" x14ac:dyDescent="0.2">
      <c r="A3" s="23" t="s">
        <v>19</v>
      </c>
      <c r="F3" t="s">
        <v>50</v>
      </c>
    </row>
    <row r="4" spans="1:6" x14ac:dyDescent="0.2">
      <c r="A4" s="30" t="s">
        <v>20</v>
      </c>
    </row>
    <row r="5" spans="1:6" x14ac:dyDescent="0.2">
      <c r="A5" s="23" t="s">
        <v>21</v>
      </c>
    </row>
    <row r="6" spans="1:6" x14ac:dyDescent="0.2">
      <c r="A6" s="23" t="s">
        <v>49</v>
      </c>
      <c r="B6" s="4" t="s">
        <v>50</v>
      </c>
    </row>
    <row r="7" spans="1:6" x14ac:dyDescent="0.2">
      <c r="A7" s="23"/>
    </row>
    <row r="8" spans="1:6" x14ac:dyDescent="0.2">
      <c r="A8" s="16" t="s">
        <v>22</v>
      </c>
      <c r="B8" s="2" t="s">
        <v>23</v>
      </c>
      <c r="C8" s="6" t="s">
        <v>5</v>
      </c>
      <c r="D8" s="10" t="s">
        <v>7</v>
      </c>
    </row>
    <row r="9" spans="1:6" ht="15.75" x14ac:dyDescent="0.25">
      <c r="A9" s="20" t="str">
        <f>IF(ISBLANK('Catalogue 2015'!H2)," ",'Catalogue 2015'!H2)</f>
        <v xml:space="preserve"> </v>
      </c>
      <c r="B9" s="5" t="str">
        <f>IF(ISBLANK('Catalogue 2015'!H2)," ",'Catalogue 2015'!A2)</f>
        <v xml:space="preserve"> </v>
      </c>
      <c r="C9" s="7" t="str">
        <f>IF(ISBLANK('Catalogue 2015'!H2)," ",'Catalogue 2015'!G2)</f>
        <v xml:space="preserve"> </v>
      </c>
      <c r="D9" s="7" t="str">
        <f>IF(ISBLANK('Catalogue 2015'!H2)," ",A9*C9)</f>
        <v xml:space="preserve"> </v>
      </c>
    </row>
    <row r="10" spans="1:6" ht="15.75" x14ac:dyDescent="0.25">
      <c r="A10" s="20" t="str">
        <f>IF(ISBLANK('Catalogue 2015'!H3)," ",'Catalogue 2015'!H3)</f>
        <v xml:space="preserve"> </v>
      </c>
      <c r="B10" s="5" t="str">
        <f>IF(ISBLANK('Catalogue 2015'!H3)," ",'Catalogue 2015'!A3)</f>
        <v xml:space="preserve"> </v>
      </c>
      <c r="C10" s="7" t="str">
        <f>IF(ISBLANK('Catalogue 2015'!H3)," ",'Catalogue 2015'!G3)</f>
        <v xml:space="preserve"> </v>
      </c>
      <c r="D10" s="7" t="str">
        <f>IF(ISBLANK('Catalogue 2015'!H3)," ",A10*C10)</f>
        <v xml:space="preserve"> </v>
      </c>
    </row>
    <row r="11" spans="1:6" ht="15.75" x14ac:dyDescent="0.25">
      <c r="A11" s="20" t="str">
        <f>IF(ISBLANK('Catalogue 2015'!H4)," ",'Catalogue 2015'!H4)</f>
        <v xml:space="preserve"> </v>
      </c>
      <c r="B11" s="5" t="str">
        <f>IF(ISBLANK('Catalogue 2015'!H4)," ",'Catalogue 2015'!A4)</f>
        <v xml:space="preserve"> </v>
      </c>
      <c r="C11" s="7" t="str">
        <f>IF(ISBLANK('Catalogue 2015'!H4)," ",'Catalogue 2015'!G4)</f>
        <v xml:space="preserve"> </v>
      </c>
      <c r="D11" s="7" t="str">
        <f>IF(ISBLANK('Catalogue 2015'!H4)," ",A11*C11)</f>
        <v xml:space="preserve"> </v>
      </c>
    </row>
    <row r="12" spans="1:6" ht="15.75" x14ac:dyDescent="0.25">
      <c r="A12" s="20" t="str">
        <f>IF(ISBLANK('Catalogue 2015'!H5)," ",'Catalogue 2015'!H5)</f>
        <v xml:space="preserve"> </v>
      </c>
      <c r="B12" s="5" t="str">
        <f>IF(ISBLANK('Catalogue 2015'!H5)," ",'Catalogue 2015'!A5)</f>
        <v xml:space="preserve"> </v>
      </c>
      <c r="C12" s="7" t="str">
        <f>IF(ISBLANK('Catalogue 2015'!H5)," ",'Catalogue 2015'!G5)</f>
        <v xml:space="preserve"> </v>
      </c>
      <c r="D12" s="7" t="str">
        <f>IF(ISBLANK('Catalogue 2015'!H5)," ",A12*C12)</f>
        <v xml:space="preserve"> </v>
      </c>
    </row>
    <row r="13" spans="1:6" ht="15.75" x14ac:dyDescent="0.25">
      <c r="A13" s="20" t="str">
        <f>IF(ISBLANK('Catalogue 2015'!H6)," ",'Catalogue 2015'!H6)</f>
        <v xml:space="preserve"> </v>
      </c>
      <c r="B13" s="5" t="str">
        <f>IF(ISBLANK('Catalogue 2015'!H6)," ",'Catalogue 2015'!A6)</f>
        <v xml:space="preserve"> </v>
      </c>
      <c r="C13" s="7" t="str">
        <f>IF(ISBLANK('Catalogue 2015'!H6)," ",'Catalogue 2015'!G6)</f>
        <v xml:space="preserve"> </v>
      </c>
      <c r="D13" s="7" t="str">
        <f>IF(ISBLANK('Catalogue 2015'!H6)," ",A13*C13)</f>
        <v xml:space="preserve"> </v>
      </c>
    </row>
    <row r="14" spans="1:6" ht="15.75" x14ac:dyDescent="0.25">
      <c r="A14" s="20" t="str">
        <f>IF(ISBLANK('Catalogue 2015'!H7)," ",'Catalogue 2015'!H7)</f>
        <v xml:space="preserve"> </v>
      </c>
      <c r="B14" s="5" t="str">
        <f>IF(ISBLANK('Catalogue 2015'!H7)," ",'Catalogue 2015'!A7)</f>
        <v xml:space="preserve"> </v>
      </c>
      <c r="C14" s="7" t="str">
        <f>IF(ISBLANK('Catalogue 2015'!H7)," ",'Catalogue 2015'!G7)</f>
        <v xml:space="preserve"> </v>
      </c>
      <c r="D14" s="7" t="str">
        <f>IF(ISBLANK('Catalogue 2015'!H7)," ",A14*C14)</f>
        <v xml:space="preserve"> </v>
      </c>
    </row>
    <row r="15" spans="1:6" ht="15.75" x14ac:dyDescent="0.25">
      <c r="A15" s="20" t="str">
        <f>IF(ISBLANK('Catalogue 2015'!H8)," ",'Catalogue 2015'!H8)</f>
        <v xml:space="preserve"> </v>
      </c>
      <c r="B15" s="5" t="str">
        <f>IF(ISBLANK('Catalogue 2015'!H8)," ",'Catalogue 2015'!A8)</f>
        <v xml:space="preserve"> </v>
      </c>
      <c r="C15" s="7" t="str">
        <f>IF(ISBLANK('Catalogue 2015'!H8)," ",'Catalogue 2015'!G8)</f>
        <v xml:space="preserve"> </v>
      </c>
      <c r="D15" s="7" t="str">
        <f>IF(ISBLANK('Catalogue 2015'!H8)," ",A15*C15)</f>
        <v xml:space="preserve"> </v>
      </c>
    </row>
    <row r="16" spans="1:6" ht="15.75" x14ac:dyDescent="0.25">
      <c r="A16" s="20" t="str">
        <f>IF(ISBLANK('Catalogue 2015'!H9)," ",'Catalogue 2015'!H9)</f>
        <v xml:space="preserve"> </v>
      </c>
      <c r="B16" s="5" t="str">
        <f>IF(ISBLANK('Catalogue 2015'!H9)," ",'Catalogue 2015'!A9)</f>
        <v xml:space="preserve"> </v>
      </c>
      <c r="C16" s="7" t="str">
        <f>IF(ISBLANK('Catalogue 2015'!H9)," ",'Catalogue 2015'!G9)</f>
        <v xml:space="preserve"> </v>
      </c>
      <c r="D16" s="7" t="str">
        <f>IF(ISBLANK('Catalogue 2015'!H9)," ",A16*C16)</f>
        <v xml:space="preserve"> </v>
      </c>
    </row>
    <row r="17" spans="1:4" ht="15.75" x14ac:dyDescent="0.25">
      <c r="A17" s="20" t="str">
        <f>IF(ISBLANK('Catalogue 2015'!H10)," ",'Catalogue 2015'!H10)</f>
        <v xml:space="preserve"> </v>
      </c>
      <c r="B17" s="5" t="str">
        <f>IF(ISBLANK('Catalogue 2015'!H10)," ",'Catalogue 2015'!A10)</f>
        <v xml:space="preserve"> </v>
      </c>
      <c r="C17" s="7" t="str">
        <f>IF(ISBLANK('Catalogue 2015'!H10)," ",'Catalogue 2015'!G10)</f>
        <v xml:space="preserve"> </v>
      </c>
      <c r="D17" s="7" t="str">
        <f>IF(ISBLANK('Catalogue 2015'!H10)," ",A17*C17)</f>
        <v xml:space="preserve"> </v>
      </c>
    </row>
    <row r="18" spans="1:4" ht="15.75" x14ac:dyDescent="0.25">
      <c r="A18" s="20" t="str">
        <f>IF(ISBLANK('Catalogue 2015'!H11)," ",'Catalogue 2015'!H11)</f>
        <v xml:space="preserve"> </v>
      </c>
      <c r="B18" s="5" t="str">
        <f>IF(ISBLANK('Catalogue 2015'!H11)," ",'Catalogue 2015'!A11)</f>
        <v xml:space="preserve"> </v>
      </c>
      <c r="C18" s="7" t="str">
        <f>IF(ISBLANK('Catalogue 2015'!H11)," ",'Catalogue 2015'!G11)</f>
        <v xml:space="preserve"> </v>
      </c>
      <c r="D18" s="7" t="str">
        <f>IF(ISBLANK('Catalogue 2015'!H11)," ",A18*C18)</f>
        <v xml:space="preserve"> </v>
      </c>
    </row>
    <row r="19" spans="1:4" ht="15.75" x14ac:dyDescent="0.25">
      <c r="A19" s="20" t="str">
        <f>IF(ISBLANK('Catalogue 2015'!H12)," ",'Catalogue 2015'!H12)</f>
        <v xml:space="preserve"> </v>
      </c>
      <c r="B19" s="5" t="str">
        <f>IF(ISBLANK('Catalogue 2015'!H12)," ",'Catalogue 2015'!A12)</f>
        <v xml:space="preserve"> </v>
      </c>
      <c r="C19" s="7" t="str">
        <f>IF(ISBLANK('Catalogue 2015'!H12)," ",'Catalogue 2015'!G12)</f>
        <v xml:space="preserve"> </v>
      </c>
      <c r="D19" s="7" t="str">
        <f>IF(ISBLANK('Catalogue 2015'!H12)," ",A19*C19)</f>
        <v xml:space="preserve"> </v>
      </c>
    </row>
    <row r="20" spans="1:4" ht="15.75" x14ac:dyDescent="0.25">
      <c r="A20" s="20" t="str">
        <f>IF(ISBLANK('Catalogue 2015'!H13)," ",'Catalogue 2015'!H13)</f>
        <v xml:space="preserve"> </v>
      </c>
      <c r="B20" s="5" t="str">
        <f>IF(ISBLANK('Catalogue 2015'!H13)," ",'Catalogue 2015'!A13)</f>
        <v xml:space="preserve"> </v>
      </c>
      <c r="C20" s="7" t="str">
        <f>IF(ISBLANK('Catalogue 2015'!H13)," ",'Catalogue 2015'!G13)</f>
        <v xml:space="preserve"> </v>
      </c>
      <c r="D20" s="7" t="str">
        <f>IF(ISBLANK('Catalogue 2015'!H13)," ",A20*C20)</f>
        <v xml:space="preserve"> </v>
      </c>
    </row>
    <row r="21" spans="1:4" ht="15.75" x14ac:dyDescent="0.25">
      <c r="A21" s="20" t="str">
        <f>IF(ISBLANK('Catalogue 2015'!H14)," ",'Catalogue 2015'!H14)</f>
        <v xml:space="preserve"> </v>
      </c>
      <c r="B21" s="5" t="str">
        <f>IF(ISBLANK('Catalogue 2015'!H14)," ",'Catalogue 2015'!A14)</f>
        <v xml:space="preserve"> </v>
      </c>
      <c r="C21" s="7" t="str">
        <f>IF(ISBLANK('Catalogue 2015'!H14)," ",'Catalogue 2015'!G14)</f>
        <v xml:space="preserve"> </v>
      </c>
      <c r="D21" s="7" t="str">
        <f>IF(ISBLANK('Catalogue 2015'!H14)," ",A21*C21)</f>
        <v xml:space="preserve"> </v>
      </c>
    </row>
    <row r="22" spans="1:4" ht="15.75" x14ac:dyDescent="0.25">
      <c r="A22" s="20" t="str">
        <f>IF(ISBLANK('Catalogue 2015'!H15)," ",'Catalogue 2015'!H15)</f>
        <v xml:space="preserve"> </v>
      </c>
      <c r="B22" s="5" t="str">
        <f>IF(ISBLANK('Catalogue 2015'!H15)," ",'Catalogue 2015'!A15)</f>
        <v xml:space="preserve"> </v>
      </c>
      <c r="C22" s="7" t="str">
        <f>IF(ISBLANK('Catalogue 2015'!H15)," ",'Catalogue 2015'!G15)</f>
        <v xml:space="preserve"> </v>
      </c>
      <c r="D22" s="7" t="str">
        <f>IF(ISBLANK('Catalogue 2015'!H15)," ",A22*C22)</f>
        <v xml:space="preserve"> </v>
      </c>
    </row>
    <row r="23" spans="1:4" ht="15.75" x14ac:dyDescent="0.25">
      <c r="A23" s="20" t="str">
        <f>IF(ISBLANK('Catalogue 2015'!H16)," ",'Catalogue 2015'!H16)</f>
        <v xml:space="preserve"> </v>
      </c>
      <c r="B23" s="5" t="str">
        <f>IF(ISBLANK('Catalogue 2015'!H16)," ",'Catalogue 2015'!A16)</f>
        <v xml:space="preserve"> </v>
      </c>
      <c r="C23" s="7" t="str">
        <f>IF(ISBLANK('Catalogue 2015'!H16)," ",'Catalogue 2015'!G16)</f>
        <v xml:space="preserve"> </v>
      </c>
      <c r="D23" s="7" t="str">
        <f>IF(ISBLANK('Catalogue 2015'!H16)," ",A23*C23)</f>
        <v xml:space="preserve"> </v>
      </c>
    </row>
    <row r="24" spans="1:4" ht="15.75" x14ac:dyDescent="0.25">
      <c r="A24" s="20" t="str">
        <f>IF(ISBLANK('Catalogue 2015'!H17)," ",'Catalogue 2015'!H17)</f>
        <v xml:space="preserve"> </v>
      </c>
      <c r="B24" s="5" t="str">
        <f>IF(ISBLANK('Catalogue 2015'!H17)," ",'Catalogue 2015'!A17)</f>
        <v xml:space="preserve"> </v>
      </c>
      <c r="C24" s="7" t="str">
        <f>IF(ISBLANK('Catalogue 2015'!H17)," ",'Catalogue 2015'!G17)</f>
        <v xml:space="preserve"> </v>
      </c>
      <c r="D24" s="7" t="str">
        <f>IF(ISBLANK('Catalogue 2015'!H17)," ",A24*C24)</f>
        <v xml:space="preserve"> </v>
      </c>
    </row>
    <row r="25" spans="1:4" ht="15.75" x14ac:dyDescent="0.25">
      <c r="A25" s="20" t="str">
        <f>IF(ISBLANK('Catalogue 2015'!H18)," ",'Catalogue 2015'!H18)</f>
        <v xml:space="preserve"> </v>
      </c>
      <c r="B25" s="5" t="str">
        <f>IF(ISBLANK('Catalogue 2015'!H18)," ",'Catalogue 2015'!A18)</f>
        <v xml:space="preserve"> </v>
      </c>
      <c r="C25" s="7" t="str">
        <f>IF(ISBLANK('Catalogue 2015'!H18)," ",'Catalogue 2015'!G18)</f>
        <v xml:space="preserve"> </v>
      </c>
      <c r="D25" s="7" t="str">
        <f>IF(ISBLANK('Catalogue 2015'!H18)," ",A25*C25)</f>
        <v xml:space="preserve"> </v>
      </c>
    </row>
    <row r="26" spans="1:4" ht="15.75" x14ac:dyDescent="0.25">
      <c r="A26" s="20" t="str">
        <f>IF(ISBLANK('Catalogue 2015'!H19)," ",'Catalogue 2015'!H19)</f>
        <v xml:space="preserve"> </v>
      </c>
      <c r="B26" s="5" t="str">
        <f>IF(ISBLANK('Catalogue 2015'!H19)," ",'Catalogue 2015'!A19)</f>
        <v xml:space="preserve"> </v>
      </c>
      <c r="C26" s="7" t="str">
        <f>IF(ISBLANK('Catalogue 2015'!H19)," ",'Catalogue 2015'!G19)</f>
        <v xml:space="preserve"> </v>
      </c>
      <c r="D26" s="7" t="str">
        <f>IF(ISBLANK('Catalogue 2015'!H19)," ",A26*C26)</f>
        <v xml:space="preserve"> </v>
      </c>
    </row>
    <row r="27" spans="1:4" ht="15.75" x14ac:dyDescent="0.25">
      <c r="A27" s="20" t="str">
        <f>IF(ISBLANK('Catalogue 2015'!H20)," ",'Catalogue 2015'!H20)</f>
        <v xml:space="preserve"> </v>
      </c>
      <c r="B27" s="5" t="str">
        <f>IF(ISBLANK('Catalogue 2015'!H20)," ",'Catalogue 2015'!A20)</f>
        <v xml:space="preserve"> </v>
      </c>
      <c r="C27" s="7" t="str">
        <f>IF(ISBLANK('Catalogue 2015'!H20)," ",'Catalogue 2015'!G20)</f>
        <v xml:space="preserve"> </v>
      </c>
      <c r="D27" s="7" t="str">
        <f>IF(ISBLANK('Catalogue 2015'!H20)," ",A27*C27)</f>
        <v xml:space="preserve"> </v>
      </c>
    </row>
    <row r="28" spans="1:4" ht="15.75" x14ac:dyDescent="0.25">
      <c r="A28" s="20" t="str">
        <f>IF(ISBLANK('Catalogue 2015'!H21)," ",'Catalogue 2015'!H21)</f>
        <v xml:space="preserve"> </v>
      </c>
      <c r="B28" s="5" t="str">
        <f>IF(ISBLANK('Catalogue 2015'!H21)," ",'Catalogue 2015'!A21)</f>
        <v xml:space="preserve"> </v>
      </c>
      <c r="C28" s="7" t="str">
        <f>IF(ISBLANK('Catalogue 2015'!H21)," ",'Catalogue 2015'!G21)</f>
        <v xml:space="preserve"> </v>
      </c>
      <c r="D28" s="7" t="str">
        <f>IF(ISBLANK('Catalogue 2015'!H21)," ",A28*C28)</f>
        <v xml:space="preserve"> </v>
      </c>
    </row>
    <row r="29" spans="1:4" ht="15.75" x14ac:dyDescent="0.25">
      <c r="A29" s="20" t="str">
        <f>IF(ISBLANK('Catalogue 2015'!H22)," ",'Catalogue 2015'!H22)</f>
        <v xml:space="preserve"> </v>
      </c>
      <c r="B29" s="5" t="str">
        <f>IF(ISBLANK('Catalogue 2015'!H22)," ",'Catalogue 2015'!A22)</f>
        <v xml:space="preserve"> </v>
      </c>
      <c r="C29" s="7" t="str">
        <f>IF(ISBLANK('Catalogue 2015'!H22)," ",'Catalogue 2015'!G22)</f>
        <v xml:space="preserve"> </v>
      </c>
      <c r="D29" s="7" t="str">
        <f>IF(ISBLANK('Catalogue 2015'!H22)," ",A29*C29)</f>
        <v xml:space="preserve"> </v>
      </c>
    </row>
    <row r="30" spans="1:4" ht="15.75" x14ac:dyDescent="0.25">
      <c r="A30" s="20" t="str">
        <f>IF(ISBLANK('Catalogue 2015'!H23)," ",'Catalogue 2015'!H23)</f>
        <v xml:space="preserve"> </v>
      </c>
      <c r="B30" s="5" t="str">
        <f>IF(ISBLANK('Catalogue 2015'!H23)," ",'Catalogue 2015'!A23)</f>
        <v xml:space="preserve"> </v>
      </c>
      <c r="C30" s="7" t="str">
        <f>IF(ISBLANK('Catalogue 2015'!H23)," ",'Catalogue 2015'!G23)</f>
        <v xml:space="preserve"> </v>
      </c>
      <c r="D30" s="7" t="str">
        <f>IF(ISBLANK('Catalogue 2015'!H23)," ",A30*C30)</f>
        <v xml:space="preserve"> </v>
      </c>
    </row>
    <row r="31" spans="1:4" ht="15.75" x14ac:dyDescent="0.25">
      <c r="A31" s="20" t="str">
        <f>IF(ISBLANK('Catalogue 2015'!H24)," ",'Catalogue 2015'!H24)</f>
        <v xml:space="preserve"> </v>
      </c>
      <c r="B31" s="5" t="str">
        <f>IF(ISBLANK('Catalogue 2015'!H24)," ",'Catalogue 2015'!A24)</f>
        <v xml:space="preserve"> </v>
      </c>
      <c r="C31" s="7" t="str">
        <f>IF(ISBLANK('Catalogue 2015'!H24)," ",'Catalogue 2015'!G24)</f>
        <v xml:space="preserve"> </v>
      </c>
      <c r="D31" s="7" t="str">
        <f>IF(ISBLANK('Catalogue 2015'!H24)," ",A31*C31)</f>
        <v xml:space="preserve"> </v>
      </c>
    </row>
    <row r="32" spans="1:4" ht="15.75" x14ac:dyDescent="0.25">
      <c r="A32" s="20" t="str">
        <f>IF(ISBLANK('Catalogue 2015'!H25)," ",'Catalogue 2015'!H25)</f>
        <v xml:space="preserve"> </v>
      </c>
      <c r="B32" s="5" t="str">
        <f>IF(ISBLANK('Catalogue 2015'!H25)," ",'Catalogue 2015'!A25)</f>
        <v xml:space="preserve"> </v>
      </c>
      <c r="C32" s="7" t="str">
        <f>IF(ISBLANK('Catalogue 2015'!H25)," ",'Catalogue 2015'!G25)</f>
        <v xml:space="preserve"> </v>
      </c>
      <c r="D32" s="7" t="str">
        <f>IF(ISBLANK('Catalogue 2015'!H25)," ",A32*C32)</f>
        <v xml:space="preserve"> </v>
      </c>
    </row>
    <row r="33" spans="1:4" ht="15.75" x14ac:dyDescent="0.25">
      <c r="A33" s="20" t="str">
        <f>IF(ISBLANK('Catalogue 2015'!H26)," ",'Catalogue 2015'!H26)</f>
        <v xml:space="preserve"> </v>
      </c>
      <c r="B33" s="5" t="str">
        <f>IF(ISBLANK('Catalogue 2015'!H26)," ",'Catalogue 2015'!A26)</f>
        <v xml:space="preserve"> </v>
      </c>
      <c r="C33" s="7" t="str">
        <f>IF(ISBLANK('Catalogue 2015'!H26)," ",'Catalogue 2015'!G26)</f>
        <v xml:space="preserve"> </v>
      </c>
      <c r="D33" s="7" t="str">
        <f>IF(ISBLANK('Catalogue 2015'!H26)," ",A33*C33)</f>
        <v xml:space="preserve"> </v>
      </c>
    </row>
    <row r="34" spans="1:4" ht="15.75" x14ac:dyDescent="0.25">
      <c r="A34" s="20" t="str">
        <f>IF(ISBLANK('Catalogue 2015'!H27)," ",'Catalogue 2015'!H27)</f>
        <v xml:space="preserve"> </v>
      </c>
      <c r="B34" s="5" t="str">
        <f>IF(ISBLANK('Catalogue 2015'!H27)," ",'Catalogue 2015'!A27)</f>
        <v xml:space="preserve"> </v>
      </c>
      <c r="C34" s="7" t="str">
        <f>IF(ISBLANK('Catalogue 2015'!H27)," ",'Catalogue 2015'!G27)</f>
        <v xml:space="preserve"> </v>
      </c>
      <c r="D34" s="7" t="str">
        <f>IF(ISBLANK('Catalogue 2015'!H27)," ",A34*C34)</f>
        <v xml:space="preserve"> </v>
      </c>
    </row>
    <row r="35" spans="1:4" ht="15.75" x14ac:dyDescent="0.25">
      <c r="A35" s="20" t="str">
        <f>IF(ISBLANK('Catalogue 2015'!H28)," ",'Catalogue 2015'!H28)</f>
        <v xml:space="preserve"> </v>
      </c>
      <c r="B35" s="5" t="str">
        <f>IF(ISBLANK('Catalogue 2015'!H28)," ",'Catalogue 2015'!A28)</f>
        <v xml:space="preserve"> </v>
      </c>
      <c r="C35" s="7" t="str">
        <f>IF(ISBLANK('Catalogue 2015'!H28)," ",'Catalogue 2015'!G28)</f>
        <v xml:space="preserve"> </v>
      </c>
      <c r="D35" s="7" t="str">
        <f>IF(ISBLANK('Catalogue 2015'!H28)," ",A35*C35)</f>
        <v xml:space="preserve"> </v>
      </c>
    </row>
    <row r="36" spans="1:4" ht="15.75" x14ac:dyDescent="0.25">
      <c r="A36" s="20" t="str">
        <f>IF(ISBLANK('Catalogue 2015'!H29)," ",'Catalogue 2015'!H29)</f>
        <v xml:space="preserve"> </v>
      </c>
      <c r="B36" s="5" t="str">
        <f>IF(ISBLANK('Catalogue 2015'!H29)," ",'Catalogue 2015'!A29)</f>
        <v xml:space="preserve"> </v>
      </c>
      <c r="C36" s="7" t="str">
        <f>IF(ISBLANK('Catalogue 2015'!H29)," ",'Catalogue 2015'!G29)</f>
        <v xml:space="preserve"> </v>
      </c>
      <c r="D36" s="7" t="str">
        <f>IF(ISBLANK('Catalogue 2015'!H29)," ",A36*C36)</f>
        <v xml:space="preserve"> </v>
      </c>
    </row>
    <row r="37" spans="1:4" ht="15.75" x14ac:dyDescent="0.25">
      <c r="A37" s="20" t="str">
        <f>IF(ISBLANK('Catalogue 2015'!H30)," ",'Catalogue 2015'!H30)</f>
        <v xml:space="preserve"> </v>
      </c>
      <c r="B37" s="5" t="str">
        <f>IF(ISBLANK('Catalogue 2015'!H30)," ",'Catalogue 2015'!A30)</f>
        <v xml:space="preserve"> </v>
      </c>
      <c r="C37" s="7" t="str">
        <f>IF(ISBLANK('Catalogue 2015'!H30)," ",'Catalogue 2015'!G30)</f>
        <v xml:space="preserve"> </v>
      </c>
      <c r="D37" s="7" t="str">
        <f>IF(ISBLANK('Catalogue 2015'!H30)," ",A37*C37)</f>
        <v xml:space="preserve"> </v>
      </c>
    </row>
    <row r="38" spans="1:4" ht="15.75" x14ac:dyDescent="0.25">
      <c r="A38" s="20" t="str">
        <f>IF(ISBLANK('Catalogue 2015'!H31)," ",'Catalogue 2015'!H31)</f>
        <v xml:space="preserve"> </v>
      </c>
      <c r="B38" s="5" t="str">
        <f>IF(ISBLANK('Catalogue 2015'!H31)," ",'Catalogue 2015'!A31)</f>
        <v xml:space="preserve"> </v>
      </c>
      <c r="C38" s="7" t="str">
        <f>IF(ISBLANK('Catalogue 2015'!H31)," ",'Catalogue 2015'!G31)</f>
        <v xml:space="preserve"> </v>
      </c>
      <c r="D38" s="7" t="str">
        <f>IF(ISBLANK('Catalogue 2015'!H31)," ",A38*C38)</f>
        <v xml:space="preserve"> </v>
      </c>
    </row>
    <row r="39" spans="1:4" ht="15.75" x14ac:dyDescent="0.25">
      <c r="A39" s="20" t="str">
        <f>IF(ISBLANK('Catalogue 2015'!H32)," ",'Catalogue 2015'!H32)</f>
        <v xml:space="preserve"> </v>
      </c>
      <c r="B39" s="5" t="str">
        <f>IF(ISBLANK('Catalogue 2015'!H32)," ",'Catalogue 2015'!A32)</f>
        <v xml:space="preserve"> </v>
      </c>
      <c r="C39" s="7" t="str">
        <f>IF(ISBLANK('Catalogue 2015'!H32)," ",'Catalogue 2015'!G32)</f>
        <v xml:space="preserve"> </v>
      </c>
      <c r="D39" s="7" t="str">
        <f>IF(ISBLANK('Catalogue 2015'!H32)," ",A39*C39)</f>
        <v xml:space="preserve"> </v>
      </c>
    </row>
    <row r="40" spans="1:4" ht="15.75" x14ac:dyDescent="0.25">
      <c r="A40" s="20" t="str">
        <f>IF(ISBLANK('Catalogue 2015'!H33)," ",'Catalogue 2015'!H33)</f>
        <v xml:space="preserve"> </v>
      </c>
      <c r="B40" s="5" t="str">
        <f>IF(ISBLANK('Catalogue 2015'!H33)," ",'Catalogue 2015'!A33)</f>
        <v xml:space="preserve"> </v>
      </c>
      <c r="C40" s="7" t="str">
        <f>IF(ISBLANK('Catalogue 2015'!H33)," ",'Catalogue 2015'!G33)</f>
        <v xml:space="preserve"> </v>
      </c>
      <c r="D40" s="7" t="str">
        <f>IF(ISBLANK('Catalogue 2015'!H33)," ",A40*C40)</f>
        <v xml:space="preserve"> </v>
      </c>
    </row>
    <row r="41" spans="1:4" ht="15.75" x14ac:dyDescent="0.25">
      <c r="A41" s="20" t="str">
        <f>IF(ISBLANK('Catalogue 2015'!H34)," ",'Catalogue 2015'!H34)</f>
        <v xml:space="preserve"> </v>
      </c>
      <c r="B41" s="5" t="str">
        <f>IF(ISBLANK('Catalogue 2015'!H34)," ",'Catalogue 2015'!A34)</f>
        <v xml:space="preserve"> </v>
      </c>
      <c r="C41" s="7" t="str">
        <f>IF(ISBLANK('Catalogue 2015'!H34)," ",'Catalogue 2015'!G34)</f>
        <v xml:space="preserve"> </v>
      </c>
      <c r="D41" s="7" t="str">
        <f>IF(ISBLANK('Catalogue 2015'!H34)," ",A41*C41)</f>
        <v xml:space="preserve"> </v>
      </c>
    </row>
    <row r="42" spans="1:4" ht="15.75" x14ac:dyDescent="0.25">
      <c r="A42" s="20" t="str">
        <f>IF(ISBLANK('Catalogue 2015'!H35)," ",'Catalogue 2015'!H35)</f>
        <v xml:space="preserve"> </v>
      </c>
      <c r="B42" s="5" t="str">
        <f>IF(ISBLANK('Catalogue 2015'!H35)," ",'Catalogue 2015'!A35)</f>
        <v xml:space="preserve"> </v>
      </c>
      <c r="C42" s="7" t="str">
        <f>IF(ISBLANK('Catalogue 2015'!H35)," ",'Catalogue 2015'!G35)</f>
        <v xml:space="preserve"> </v>
      </c>
      <c r="D42" s="7" t="str">
        <f>IF(ISBLANK('Catalogue 2015'!H35)," ",A42*C42)</f>
        <v xml:space="preserve"> </v>
      </c>
    </row>
    <row r="43" spans="1:4" ht="15.75" x14ac:dyDescent="0.25">
      <c r="A43" s="20" t="str">
        <f>IF(ISBLANK('Catalogue 2015'!H36)," ",'Catalogue 2015'!H36)</f>
        <v xml:space="preserve"> </v>
      </c>
      <c r="B43" s="5" t="str">
        <f>IF(ISBLANK('Catalogue 2015'!H36)," ",'Catalogue 2015'!A36)</f>
        <v xml:space="preserve"> </v>
      </c>
      <c r="C43" s="7" t="str">
        <f>IF(ISBLANK('Catalogue 2015'!H36)," ",'Catalogue 2015'!G36)</f>
        <v xml:space="preserve"> </v>
      </c>
      <c r="D43" s="7" t="str">
        <f>IF(ISBLANK('Catalogue 2015'!H36)," ",A43*C43)</f>
        <v xml:space="preserve"> </v>
      </c>
    </row>
    <row r="44" spans="1:4" ht="15.75" x14ac:dyDescent="0.25">
      <c r="A44" s="20" t="str">
        <f>IF(ISBLANK('Catalogue 2015'!H37)," ",'Catalogue 2015'!H37)</f>
        <v xml:space="preserve"> </v>
      </c>
      <c r="B44" s="5" t="str">
        <f>IF(ISBLANK('Catalogue 2015'!H37)," ",'Catalogue 2015'!A37)</f>
        <v xml:space="preserve"> </v>
      </c>
      <c r="C44" s="7" t="str">
        <f>IF(ISBLANK('Catalogue 2015'!H37)," ",'Catalogue 2015'!G37)</f>
        <v xml:space="preserve"> </v>
      </c>
      <c r="D44" s="7" t="str">
        <f>IF(ISBLANK('Catalogue 2015'!H37)," ",A44*C44)</f>
        <v xml:space="preserve"> </v>
      </c>
    </row>
    <row r="45" spans="1:4" ht="15.75" x14ac:dyDescent="0.25">
      <c r="A45" s="20"/>
      <c r="B45" s="5"/>
      <c r="C45" s="7"/>
      <c r="D45" s="7"/>
    </row>
    <row r="46" spans="1:4" ht="17.25" customHeight="1" x14ac:dyDescent="0.25">
      <c r="A46" s="31" t="s">
        <v>150</v>
      </c>
      <c r="B46" s="21"/>
      <c r="C46" s="27" t="s">
        <v>17</v>
      </c>
      <c r="D46" s="12">
        <f>SUM(D9:D45)</f>
        <v>0</v>
      </c>
    </row>
    <row r="47" spans="1:4" ht="15" customHeight="1" x14ac:dyDescent="0.25">
      <c r="A47" s="29" t="s">
        <v>24</v>
      </c>
      <c r="B47" s="21"/>
      <c r="C47" s="26" t="s">
        <v>151</v>
      </c>
      <c r="D47" s="11"/>
    </row>
    <row r="48" spans="1:4" ht="16.5" customHeight="1" x14ac:dyDescent="0.2">
      <c r="B48" s="26" t="s">
        <v>25</v>
      </c>
      <c r="C48" s="21"/>
      <c r="D48" s="12">
        <f>SUM(D46:D47)</f>
        <v>0</v>
      </c>
    </row>
    <row r="49" spans="1:3" ht="15.75" x14ac:dyDescent="0.25">
      <c r="A49" s="28" t="s">
        <v>26</v>
      </c>
      <c r="B49" s="22"/>
      <c r="C49" s="22"/>
    </row>
    <row r="50" spans="1:3" x14ac:dyDescent="0.2">
      <c r="A50" s="34" t="s">
        <v>43</v>
      </c>
      <c r="B50" s="1" t="s">
        <v>44</v>
      </c>
      <c r="C50"/>
    </row>
    <row r="51" spans="1:3" x14ac:dyDescent="0.2">
      <c r="A51"/>
      <c r="B51" s="35" t="s">
        <v>45</v>
      </c>
    </row>
    <row r="52" spans="1:3" x14ac:dyDescent="0.2">
      <c r="A52"/>
      <c r="B52" s="35" t="s">
        <v>46</v>
      </c>
    </row>
    <row r="53" spans="1:3" x14ac:dyDescent="0.2">
      <c r="A53"/>
      <c r="B53" s="35" t="s">
        <v>47</v>
      </c>
    </row>
  </sheetData>
  <autoFilter ref="C1:C53"/>
  <phoneticPr fontId="0" type="noConversion"/>
  <dataValidations count="1">
    <dataValidation type="list" showInputMessage="1" showErrorMessage="1" sqref="B6">
      <formula1>$F$2:$F$3</formula1>
    </dataValidation>
  </dataValidations>
  <printOptions gridLines="1"/>
  <pageMargins left="1.37" right="0.27559055118110237" top="0.17" bottom="0" header="0" footer="0"/>
  <pageSetup scale="61" orientation="portrait" r:id="rId1"/>
  <headerFooter alignWithMargins="0"/>
  <cellWatches>
    <cellWatch r="B6"/>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Catalogue 2015</vt:lpstr>
      <vt:lpstr>Commande 2015</vt:lpstr>
      <vt:lpstr>'Commande 2015'!Zone_d_impression</vt:lpstr>
    </vt:vector>
  </TitlesOfParts>
  <Company>ING Canada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jdolbec</dc:creator>
  <cp:lastModifiedBy>Jean-Yves</cp:lastModifiedBy>
  <cp:lastPrinted>2007-03-30T00:27:04Z</cp:lastPrinted>
  <dcterms:created xsi:type="dcterms:W3CDTF">2005-03-23T13:39:13Z</dcterms:created>
  <dcterms:modified xsi:type="dcterms:W3CDTF">2015-02-14T15:49:41Z</dcterms:modified>
</cp:coreProperties>
</file>